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revisions/revisionHeaders.xml" ContentType="application/vnd.openxmlformats-officedocument.spreadsheetml.revisionHeaders+xml"/>
  <Override PartName="/xl/revisions/revisionLog4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3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/>
  <mc:AlternateContent xmlns:mc="http://schemas.openxmlformats.org/markup-compatibility/2006">
    <mc:Choice Requires="x15">
      <x15ac:absPath xmlns:x15ac="http://schemas.microsoft.com/office/spreadsheetml/2010/11/ac" url="https://sluopava.sharepoint.com/sites/vedeni/Sdilene dokumenty/Řízení projektů/PPSŘ 2022 a PRSZ2022/MŠMT/"/>
    </mc:Choice>
  </mc:AlternateContent>
  <xr:revisionPtr revIDLastSave="0" documentId="10_ncr:80_{1CBC1B52-507A-411A-B99F-55ACC1C4BCAF}" xr6:coauthVersionLast="36" xr6:coauthVersionMax="47" xr10:uidLastSave="{00000000-0000-0000-0000-000000000000}"/>
  <bookViews>
    <workbookView xWindow="-120" yWindow="-120" windowWidth="25440" windowHeight="15396" xr2:uid="{00000000-000D-0000-FFFF-FFFF00000000}"/>
  </bookViews>
  <sheets>
    <sheet name="Oblast A" sheetId="1" r:id="rId1"/>
    <sheet name="Oblast B" sheetId="2" r:id="rId2"/>
    <sheet name="Oblast C" sheetId="3" r:id="rId3"/>
    <sheet name="Oblast D" sheetId="4" r:id="rId4"/>
    <sheet name="Oblast E" sheetId="6" r:id="rId5"/>
    <sheet name="Oblast F" sheetId="7" r:id="rId6"/>
    <sheet name="Oblast G" sheetId="5" r:id="rId7"/>
    <sheet name="CELKEM PPSŘ" sheetId="8" r:id="rId8"/>
  </sheets>
  <definedNames>
    <definedName name="_xlnm._FilterDatabase" localSheetId="0" hidden="1">'Oblast A'!$A$3:$F$4</definedName>
    <definedName name="_xlnm._FilterDatabase" localSheetId="1" hidden="1">'Oblast B'!$A$3:$F$4</definedName>
    <definedName name="_xlnm._FilterDatabase" localSheetId="2" hidden="1">'Oblast C'!$A$3:$F$4</definedName>
    <definedName name="_xlnm._FilterDatabase" localSheetId="3" hidden="1">'Oblast D'!$A$3:$F$4</definedName>
    <definedName name="_xlnm._FilterDatabase" localSheetId="4" hidden="1">'Oblast E'!$A$3:$F$4</definedName>
    <definedName name="_xlnm._FilterDatabase" localSheetId="5" hidden="1">'Oblast F'!$A$3:$F$12</definedName>
    <definedName name="_xlnm._FilterDatabase" localSheetId="6" hidden="1">'Oblast G'!$A$3:$F$4</definedName>
    <definedName name="Z_06DDCDA4_11A0_F547_AC0F_D5758DC4A704_.wvu.FilterData" localSheetId="0" hidden="1">'Oblast A'!$A$3:$F$4</definedName>
    <definedName name="Z_06DDCDA4_11A0_F547_AC0F_D5758DC4A704_.wvu.FilterData" localSheetId="1" hidden="1">'Oblast B'!$A$3:$F$4</definedName>
    <definedName name="Z_06DDCDA4_11A0_F547_AC0F_D5758DC4A704_.wvu.FilterData" localSheetId="2" hidden="1">'Oblast C'!$A$3:$F$4</definedName>
    <definedName name="Z_06DDCDA4_11A0_F547_AC0F_D5758DC4A704_.wvu.FilterData" localSheetId="3" hidden="1">'Oblast D'!$A$3:$F$4</definedName>
    <definedName name="Z_06DDCDA4_11A0_F547_AC0F_D5758DC4A704_.wvu.FilterData" localSheetId="4" hidden="1">'Oblast E'!$A$3:$F$4</definedName>
    <definedName name="Z_06DDCDA4_11A0_F547_AC0F_D5758DC4A704_.wvu.FilterData" localSheetId="5" hidden="1">'Oblast F'!$A$3:$F$12</definedName>
    <definedName name="Z_06DDCDA4_11A0_F547_AC0F_D5758DC4A704_.wvu.FilterData" localSheetId="6" hidden="1">'Oblast G'!$A$3:$F$4</definedName>
    <definedName name="Z_1903203E_35D6_4EC9_852E_47AF0CFF899B_.wvu.FilterData" localSheetId="0" hidden="1">'Oblast A'!$A$3:$F$4</definedName>
    <definedName name="Z_1903203E_35D6_4EC9_852E_47AF0CFF899B_.wvu.FilterData" localSheetId="1" hidden="1">'Oblast B'!$A$3:$F$4</definedName>
    <definedName name="Z_1903203E_35D6_4EC9_852E_47AF0CFF899B_.wvu.FilterData" localSheetId="2" hidden="1">'Oblast C'!$A$3:$F$4</definedName>
    <definedName name="Z_1903203E_35D6_4EC9_852E_47AF0CFF899B_.wvu.FilterData" localSheetId="3" hidden="1">'Oblast D'!$A$3:$F$4</definedName>
    <definedName name="Z_1903203E_35D6_4EC9_852E_47AF0CFF899B_.wvu.FilterData" localSheetId="4" hidden="1">'Oblast E'!$A$3:$F$4</definedName>
    <definedName name="Z_1903203E_35D6_4EC9_852E_47AF0CFF899B_.wvu.FilterData" localSheetId="5" hidden="1">'Oblast F'!$A$3:$F$12</definedName>
    <definedName name="Z_1903203E_35D6_4EC9_852E_47AF0CFF899B_.wvu.FilterData" localSheetId="6" hidden="1">'Oblast G'!$A$3:$F$4</definedName>
    <definedName name="Z_688152BF_0A45_498B_91B4_FD8DEB3625AA_.wvu.Cols" localSheetId="0" hidden="1">'Oblast A'!#REF!</definedName>
    <definedName name="Z_688152BF_0A45_498B_91B4_FD8DEB3625AA_.wvu.Cols" localSheetId="1" hidden="1">'Oblast B'!#REF!</definedName>
    <definedName name="Z_688152BF_0A45_498B_91B4_FD8DEB3625AA_.wvu.Cols" localSheetId="2" hidden="1">'Oblast C'!#REF!</definedName>
    <definedName name="Z_688152BF_0A45_498B_91B4_FD8DEB3625AA_.wvu.Cols" localSheetId="3" hidden="1">'Oblast D'!#REF!</definedName>
    <definedName name="Z_688152BF_0A45_498B_91B4_FD8DEB3625AA_.wvu.Cols" localSheetId="4" hidden="1">'Oblast E'!#REF!</definedName>
    <definedName name="Z_688152BF_0A45_498B_91B4_FD8DEB3625AA_.wvu.Cols" localSheetId="5" hidden="1">'Oblast F'!#REF!</definedName>
    <definedName name="Z_688152BF_0A45_498B_91B4_FD8DEB3625AA_.wvu.Cols" localSheetId="6" hidden="1">'Oblast G'!#REF!</definedName>
    <definedName name="Z_688152BF_0A45_498B_91B4_FD8DEB3625AA_.wvu.FilterData" localSheetId="0" hidden="1">'Oblast A'!$A$3:$F$4</definedName>
    <definedName name="Z_688152BF_0A45_498B_91B4_FD8DEB3625AA_.wvu.FilterData" localSheetId="1" hidden="1">'Oblast B'!$A$3:$F$4</definedName>
    <definedName name="Z_688152BF_0A45_498B_91B4_FD8DEB3625AA_.wvu.FilterData" localSheetId="2" hidden="1">'Oblast C'!$A$3:$F$4</definedName>
    <definedName name="Z_688152BF_0A45_498B_91B4_FD8DEB3625AA_.wvu.FilterData" localSheetId="3" hidden="1">'Oblast D'!$A$3:$F$4</definedName>
    <definedName name="Z_688152BF_0A45_498B_91B4_FD8DEB3625AA_.wvu.FilterData" localSheetId="4" hidden="1">'Oblast E'!$A$3:$F$4</definedName>
    <definedName name="Z_688152BF_0A45_498B_91B4_FD8DEB3625AA_.wvu.FilterData" localSheetId="5" hidden="1">'Oblast F'!$A$3:$F$12</definedName>
    <definedName name="Z_688152BF_0A45_498B_91B4_FD8DEB3625AA_.wvu.FilterData" localSheetId="6" hidden="1">'Oblast G'!$A$3:$F$4</definedName>
    <definedName name="Z_8631FC53_5A46_40F2_9C5C_9CB6688ABA77_.wvu.FilterData" localSheetId="0" hidden="1">'Oblast A'!$A$3:$F$4</definedName>
    <definedName name="Z_8631FC53_5A46_40F2_9C5C_9CB6688ABA77_.wvu.FilterData" localSheetId="1" hidden="1">'Oblast B'!$A$3:$F$4</definedName>
    <definedName name="Z_8631FC53_5A46_40F2_9C5C_9CB6688ABA77_.wvu.FilterData" localSheetId="2" hidden="1">'Oblast C'!$A$3:$F$4</definedName>
    <definedName name="Z_8631FC53_5A46_40F2_9C5C_9CB6688ABA77_.wvu.FilterData" localSheetId="3" hidden="1">'Oblast D'!$A$3:$F$4</definedName>
    <definedName name="Z_8631FC53_5A46_40F2_9C5C_9CB6688ABA77_.wvu.FilterData" localSheetId="4" hidden="1">'Oblast E'!$A$3:$F$4</definedName>
    <definedName name="Z_8631FC53_5A46_40F2_9C5C_9CB6688ABA77_.wvu.FilterData" localSheetId="5" hidden="1">'Oblast F'!$A$3:$F$12</definedName>
    <definedName name="Z_8631FC53_5A46_40F2_9C5C_9CB6688ABA77_.wvu.FilterData" localSheetId="6" hidden="1">'Oblast G'!$A$3:$F$4</definedName>
    <definedName name="Z_FC4B78DE_C9C2_4288_83D7_53EAB804E260_.wvu.FilterData" localSheetId="0" hidden="1">'Oblast A'!$A$3:$F$4</definedName>
    <definedName name="Z_FC4B78DE_C9C2_4288_83D7_53EAB804E260_.wvu.FilterData" localSheetId="1" hidden="1">'Oblast B'!$A$3:$F$4</definedName>
    <definedName name="Z_FC4B78DE_C9C2_4288_83D7_53EAB804E260_.wvu.FilterData" localSheetId="2" hidden="1">'Oblast C'!$A$3:$F$4</definedName>
    <definedName name="Z_FC4B78DE_C9C2_4288_83D7_53EAB804E260_.wvu.FilterData" localSheetId="3" hidden="1">'Oblast D'!$A$3:$F$4</definedName>
    <definedName name="Z_FC4B78DE_C9C2_4288_83D7_53EAB804E260_.wvu.FilterData" localSheetId="4" hidden="1">'Oblast E'!$A$3:$F$4</definedName>
    <definedName name="Z_FC4B78DE_C9C2_4288_83D7_53EAB804E260_.wvu.FilterData" localSheetId="5" hidden="1">'Oblast F'!$A$3:$F$12</definedName>
    <definedName name="Z_FC4B78DE_C9C2_4288_83D7_53EAB804E260_.wvu.FilterData" localSheetId="6" hidden="1">'Oblast G'!$A$3:$F$4</definedName>
  </definedNames>
  <calcPr calcId="191029"/>
  <customWorkbookViews>
    <customWorkbookView name="ver0001 – osobní zobrazení" guid="{8631FC53-5A46-40F2-9C5C-9CB6688ABA77}" mergeInterval="0" personalView="1" maximized="1" xWindow="-9" yWindow="-9" windowWidth="1938" windowHeight="1048" activeSheetId="1"/>
    <customWorkbookView name="Microsoft Office User – osobní zobrazení" guid="{06DDCDA4-11A0-F547-AC0F-D5758DC4A704}" mergeInterval="0" personalView="1" yWindow="25" windowWidth="1440" windowHeight="615" activeSheetId="8"/>
    <customWorkbookView name="test2 – osobní zobrazení" guid="{688152BF-0A45-498B-91B4-FD8DEB3625AA}" mergeInterval="0" personalView="1" maximized="1" xWindow="-8" yWindow="-8" windowWidth="1936" windowHeight="1056" activeSheetId="1" showComments="commIndAndComment"/>
    <customWorkbookView name="Administrator – osobní zobrazení" guid="{1903203E-35D6-4EC9-852E-47AF0CFF899B}" mergeInterval="0" personalView="1" maximized="1" xWindow="-11" yWindow="-11" windowWidth="1942" windowHeight="1042" activeSheetId="8"/>
    <customWorkbookView name="Uživatel systému Windows – osobní zobrazení" guid="{FC4B78DE-C9C2-4288-83D7-53EAB804E260}" mergeInterval="0" personalView="1" maximized="1" xWindow="-8" yWindow="-8" windowWidth="1696" windowHeight="1026" activeSheetId="4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H23" i="1"/>
  <c r="H21" i="1"/>
  <c r="H19" i="1"/>
  <c r="H16" i="1"/>
  <c r="H11" i="1"/>
  <c r="H9" i="1"/>
  <c r="H5" i="1"/>
  <c r="H5" i="2"/>
  <c r="H8" i="2"/>
  <c r="H10" i="2"/>
  <c r="H12" i="2"/>
  <c r="H14" i="3"/>
  <c r="H11" i="3"/>
  <c r="H8" i="3"/>
  <c r="H5" i="3"/>
  <c r="H15" i="4"/>
  <c r="H10" i="4"/>
  <c r="H8" i="4"/>
  <c r="H5" i="4"/>
  <c r="H5" i="5"/>
  <c r="H11" i="5"/>
  <c r="H15" i="5"/>
  <c r="H7" i="7"/>
  <c r="H12" i="6"/>
  <c r="H10" i="6"/>
  <c r="H5" i="6"/>
  <c r="H10" i="7"/>
  <c r="H6" i="7"/>
  <c r="H5" i="7" s="1"/>
  <c r="H16" i="3" l="1"/>
  <c r="H21" i="4"/>
  <c r="H17" i="5"/>
  <c r="H15" i="2"/>
  <c r="H32" i="1"/>
  <c r="H12" i="7"/>
  <c r="H14" i="6"/>
  <c r="D47" i="1"/>
  <c r="B10" i="8" s="1"/>
  <c r="C10" i="8" s="1"/>
  <c r="D10" i="8"/>
  <c r="D8" i="8" l="1"/>
  <c r="D7" i="8"/>
  <c r="D6" i="8"/>
  <c r="D5" i="8"/>
  <c r="D4" i="8"/>
  <c r="D3" i="8"/>
  <c r="D2" i="8"/>
  <c r="B3" i="8" l="1"/>
  <c r="C3" i="8" s="1"/>
  <c r="B8" i="8"/>
  <c r="C8" i="8" s="1"/>
  <c r="B5" i="8"/>
  <c r="C5" i="8" s="1"/>
  <c r="D44" i="1" l="1"/>
  <c r="B7" i="8"/>
  <c r="C7" i="8" s="1"/>
  <c r="B2" i="8"/>
  <c r="B4" i="8"/>
  <c r="C4" i="8" s="1"/>
  <c r="B6" i="8" l="1"/>
  <c r="C6" i="8" s="1"/>
  <c r="C2" i="8"/>
  <c r="B9" i="8" l="1"/>
  <c r="C9" i="8" s="1"/>
</calcChain>
</file>

<file path=xl/sharedStrings.xml><?xml version="1.0" encoding="utf-8"?>
<sst xmlns="http://schemas.openxmlformats.org/spreadsheetml/2006/main" count="496" uniqueCount="281">
  <si>
    <t>Oblast A</t>
  </si>
  <si>
    <t>STUDIUM A VZDĚLÁVÁNÍ</t>
  </si>
  <si>
    <t>Oblast SZ</t>
  </si>
  <si>
    <t>Sledované měřitelné ukazatele</t>
  </si>
  <si>
    <t>Název opatření</t>
  </si>
  <si>
    <t>Odpovědná osoba REK</t>
  </si>
  <si>
    <t>Konkrétní výstupy</t>
  </si>
  <si>
    <t>Zdroje financování</t>
  </si>
  <si>
    <t>Prioritní cíl MŠMT [1 až 6, 7 (Int.), 8 (jiné)]</t>
  </si>
  <si>
    <t xml:space="preserve">Celkem PPSŘ </t>
  </si>
  <si>
    <t xml:space="preserve">A.1 </t>
  </si>
  <si>
    <t>ROZVÍJET PROFESNĚ ZAMĚŘENÉ STUDIJNÍ PROGRAMY V SOULADU S POTŘEBAMI TRHU PRÁCE A VE SPOLUPRÁCI SE ZAMĚSTNAVATELI</t>
  </si>
  <si>
    <t>Podpora tvorby a rozvoje profesních studijních programů</t>
  </si>
  <si>
    <t>Koštuříková</t>
  </si>
  <si>
    <t>PPSŘ</t>
  </si>
  <si>
    <t>Posílení kvality praxí</t>
  </si>
  <si>
    <t xml:space="preserve">• Celouniverzitní koncepce odborných praxí v rámci profesních SP
• Aktualizace databáze partnerských subjektů
</t>
  </si>
  <si>
    <t>Vytvoření komunikační platformy se zaměstnavateli</t>
  </si>
  <si>
    <t>• Využití a evaluace online nástrojů pro komunikaci se zaměstnavateli
• Realizace kulatých stolů, workshopů, odborných akcí</t>
  </si>
  <si>
    <t>A. 2</t>
  </si>
  <si>
    <t>ROZVÍJET UNIKÁTNÍ AKADEMICKÉ STUDIJNÍ PROGRAMY</t>
  </si>
  <si>
    <t>Podpora unikátních akademických studijních programů</t>
  </si>
  <si>
    <t>A.3</t>
  </si>
  <si>
    <t>STABILIZOVAT POČET STUDENTŮ A ZVÝŠIT KVALITU UCHAZEČŮ O STUDIUM.</t>
  </si>
  <si>
    <t>Odměňování aktivních a motivujících pracovníků</t>
  </si>
  <si>
    <t>Rozvoj spolupráce se středními školami</t>
  </si>
  <si>
    <t>Gongol</t>
  </si>
  <si>
    <t>Volba vhodného studiijního programu</t>
  </si>
  <si>
    <t>Vytváření motivačních studijních plánů</t>
  </si>
  <si>
    <t>A.4</t>
  </si>
  <si>
    <t>ZDOKONALOVAT KVALITU A INOVATIVNOST VÝUKY</t>
  </si>
  <si>
    <t>Rozvoj pedagogických kompetencí a inovativních metod ve výuce</t>
  </si>
  <si>
    <t>• Zřízení Celouniverzitního vzdělávacího programu a nastavení společných pravidel jeho využití
• Pilotní ověření vzdělávacího programu</t>
  </si>
  <si>
    <t>Podpora přípravy inovací studijních programů</t>
  </si>
  <si>
    <t>Török</t>
  </si>
  <si>
    <t>A.5</t>
  </si>
  <si>
    <t>SYSTEMATICKY PODPOROVAT A ROZVÍJET TALENTY</t>
  </si>
  <si>
    <t>Služby pro talentované studenty</t>
  </si>
  <si>
    <t>• Koncepce rozvoje a služeb pro talentované studenty
• Univerzitní  Talent Management</t>
  </si>
  <si>
    <t>A.6</t>
  </si>
  <si>
    <t>PODPOROVAT PODNIKAVOST STUDENTŮ A ROZVOJ JEJICH MĚKKÝCH KOMPETENCÍ</t>
  </si>
  <si>
    <t>Podpora podnikavosti studentů</t>
  </si>
  <si>
    <t>A.7</t>
  </si>
  <si>
    <t>PODPOROVAT DIGITALIZACI A DISTANČNÍ PRVKY VE VÝUCE</t>
  </si>
  <si>
    <t>Podpora jednotné digitální platformy studijních zdrojů a rozvoj digitálních kompetencí</t>
  </si>
  <si>
    <t>A.8</t>
  </si>
  <si>
    <t>ROZVÍJET INDIVIDUÁLNÍ PŘÍSTUP A ROZŠÍŘIT PODPŮRNÉ SLUŽBY PRO STUDENTY</t>
  </si>
  <si>
    <t>Propagace podpůrných služeb</t>
  </si>
  <si>
    <t>• Implementace podpory propagace podpůrných služeb do komunikační strategie SU</t>
  </si>
  <si>
    <t>Školení k podpůrným službám</t>
  </si>
  <si>
    <t>• Realizovaná interní školení zaměstnanců</t>
  </si>
  <si>
    <t>ESF</t>
  </si>
  <si>
    <t>Odstraňování bariér ke vzdělávání</t>
  </si>
  <si>
    <t>• Interní kurzy pro studenty a individuální konzultace s pracovníky SU
• HW a SW vybavení pro účely výpůjčky</t>
  </si>
  <si>
    <t>Systém zpětné vazby pro Poradenské centrum</t>
  </si>
  <si>
    <t>• Nastavení systému získávání zpětné vazby služeb Poradenského centra 
• Pilotní ověření systému získávání a vyhodnocování zpětné vazby od klientů Poradenského centra</t>
  </si>
  <si>
    <t>Uznávání výsledků předchozího vzdělávání</t>
  </si>
  <si>
    <t>• Analýza stávajícího systému uznávání výsledků předchozího vzdělávání
• Aktualizace metodiky uznávání výsledků předchozího studia</t>
  </si>
  <si>
    <t>Rozšíření podpůrných služeb</t>
  </si>
  <si>
    <t>Prioritní cíl MŠMT</t>
  </si>
  <si>
    <t>cíl 1</t>
  </si>
  <si>
    <t>cíl 2</t>
  </si>
  <si>
    <t>cíl 3</t>
  </si>
  <si>
    <t>cíl 5</t>
  </si>
  <si>
    <t>cíl 6</t>
  </si>
  <si>
    <t>cíl 7 - Internacionalizace  (I.)</t>
  </si>
  <si>
    <t>cíl 8 - Další prioritní cíle  (II.)</t>
  </si>
  <si>
    <t xml:space="preserve">Celkem za oblast A </t>
  </si>
  <si>
    <t>neinvestice</t>
  </si>
  <si>
    <t>investice</t>
  </si>
  <si>
    <t>Oblast B</t>
  </si>
  <si>
    <t>VĚDA, VÝZKUM A DALŠÍ TVŮRČÍ ČINNOSTI</t>
  </si>
  <si>
    <t>Celkem PPSŘ</t>
  </si>
  <si>
    <t xml:space="preserve">B.1 </t>
  </si>
  <si>
    <t>PODPOROVAT ZÁKLADNÍ VÝZKUM A DALŠÍ TVŮRČÍ ČINNOSTI SE ZOHLEDNĚNÍM SPECIFIK JEDNOTLIVÝCH SOUČÁSTÍ</t>
  </si>
  <si>
    <t>• Získání certifikace HR Award.
• Nová interní grantová soutěž zaměřená zejména na studenty doktorských studijních programů.
• Inovovaný systém hodnocení pracovníků/týmů/pracovišť.
• Výsledky činnosti vědecko-výzkumných a uměleckých tvůrčích center.</t>
  </si>
  <si>
    <t>Implementace HR Award</t>
  </si>
  <si>
    <t>HR Award</t>
  </si>
  <si>
    <t>Vznik platformy pro transfer poznatků, dovedností a technologií</t>
  </si>
  <si>
    <t>• Platforma pro transfer poznatků, dovedností a technologií</t>
  </si>
  <si>
    <t>OP, další zdroje</t>
  </si>
  <si>
    <t>B.2</t>
  </si>
  <si>
    <t>PODPOROVAT APLIKOVANÝ A SMLUVNÍ VÝZKUM, EXPERIMENTÁLNÍ VÝVOJ, ZVYŠOVAT POČET KOMERCIALIZOVATELNÝCH VÝSLEDKŮ VĚDECKÉ, VÝZKUMNÉ A DALŠÍ TVŮRČÍ ČINNOSTI.</t>
  </si>
  <si>
    <t>• Proškolení akademických pracovníků v oblasti komercializacea transferu technologií.
• Systém na podporu spolupráce, komercializace a transferu technologií a znalostí.</t>
  </si>
  <si>
    <t>Realizace školení, informačních a networkingových akcí v oblasti transferu poznatků, dovedností a technologií</t>
  </si>
  <si>
    <t>• Realizovaná školení
• Proškolení pracovníci</t>
  </si>
  <si>
    <t>B.3</t>
  </si>
  <si>
    <t>PODPOROVAT SPOLUPRÁCI A OTEVŘENOST V RÁMCI TVŮRČÍCH ČINNOSTÍ</t>
  </si>
  <si>
    <t>Realizace školení, informačních a networkingových akcí zaměřených na vědeckou spolupráci a přípravu grantových žádostí</t>
  </si>
  <si>
    <t>B.4</t>
  </si>
  <si>
    <t>DOSAHOVAT EXCELENCE TVŮRČÍ ČINNOSTI DOKTORANDŮ A VĚTŠÍ KVALITY POSTGRADUÁLNÍHO STUDIA</t>
  </si>
  <si>
    <t>• Počet doktorských studijních programů s disertačními pracemi vypracovanými zpravidla v cizím jazyce.
• Počet doktorských studijních programů s disertačními pracemi tvořenými zpravidla souborem vyšlých/přijatých publikací.
• Počet doktorských studijních programů, kde obhajoby disertačních prací probíhají zpravidla s alespoň jedním zahraničním členem komise či oponentem.
• Podíl studentů doktorského studia účastnících se mezinárodních a dalších mobilit.</t>
  </si>
  <si>
    <t>Zvýšení kvality doktorského studia</t>
  </si>
  <si>
    <t>Engliš</t>
  </si>
  <si>
    <t>• Aktivity na podporu zvýšení kvality doktorského studia (pobyty zahraničních vyučujících, nové studijní materiály, jazykové kurzy, letní škola, semináře/workshopy  )
• Brožura pro zájemce o doktorské studium a nové studenty v českém i anglickém jazyce
• Nové propagační video doktorského studia v českém i anglickém jazyce</t>
  </si>
  <si>
    <t>Úpravy Kariérního řádu související s doktorským studiem</t>
  </si>
  <si>
    <t xml:space="preserve">• Upravený Kariérní řád  </t>
  </si>
  <si>
    <t>Celkem</t>
  </si>
  <si>
    <t>Celkem za oblast B</t>
  </si>
  <si>
    <t>Oblast C</t>
  </si>
  <si>
    <t>SPOLEČENSKÁ ROLE</t>
  </si>
  <si>
    <t xml:space="preserve">Indikátory/ výstupy </t>
  </si>
  <si>
    <t>C.1</t>
  </si>
  <si>
    <t>REFLEKTOVAT CELOSPOLEČENSKÉ A AKTUÁLNÍ VÝZVY, INTENZIVNĚJI SE ZAPOJIT DO STRATEGICKÉHO REGIONÁLNÍHO ROZVOJE A DO ŽIVOTA SÍDELNÍCH MĚST</t>
  </si>
  <si>
    <t>• Počet partnerství a společných projektů v rámci místních, komunitních a spolkových aktivit.</t>
  </si>
  <si>
    <t xml:space="preserve">Podporovat komunitní a kulturní aktivity v sídelních městech a výrazných centrech regionu </t>
  </si>
  <si>
    <t xml:space="preserve">Zapojit SU do života občanské společnosti </t>
  </si>
  <si>
    <t>C.2</t>
  </si>
  <si>
    <t>VÉST KE SPOLEČENSKÉ ODPOVĚDNOSTI</t>
  </si>
  <si>
    <t>Podporovat studenty i pracovníky ve společensky prospěšných aktivitách</t>
  </si>
  <si>
    <t>C.3</t>
  </si>
  <si>
    <t>ROZŠÍŘIT NABÍDKU KURZŮ CŽV</t>
  </si>
  <si>
    <t>• Nové kurzy CŽV připravené společně s ÚP a zaměstnavateli.
• Nové MOOC kurzy.</t>
  </si>
  <si>
    <t>Nabídka kurzů CŽV a dětské univerzity</t>
  </si>
  <si>
    <t>• Přednáškové cykly a kurzy U3V
• Seznam témat kurzů dětské univerzity</t>
  </si>
  <si>
    <t>Podpora tvorby MOOC kurzů</t>
  </si>
  <si>
    <t>• Nová pravidla pro čerpání finančních prostředků na podporu tvorby MOOC kurzů</t>
  </si>
  <si>
    <t>C.4</t>
  </si>
  <si>
    <t xml:space="preserve"> PODPOROVAT KOMUNITNÍ ŽIVOT V RÁMCI STUDIA I PO NĚM</t>
  </si>
  <si>
    <t>Podpora činnosti a zázemí pro studentské spolky a organizace</t>
  </si>
  <si>
    <t>Celkem za oblast C</t>
  </si>
  <si>
    <t>Oblast D</t>
  </si>
  <si>
    <t>INTERNACIONALIZACE</t>
  </si>
  <si>
    <t xml:space="preserve">D.1 </t>
  </si>
  <si>
    <t>Systematizace procesů v oblasti internacionalizace</t>
  </si>
  <si>
    <t>Pilotní implementace Fondu podpory mezinárodní spolupráce SU</t>
  </si>
  <si>
    <t>D.2</t>
  </si>
  <si>
    <t xml:space="preserve"> VYTVÁŘET MEZINÁRODNÍ PROSTŘEDÍ VE VÝUCE</t>
  </si>
  <si>
    <t>Harmonogram tvorby studijních programů a předmětů v cizím jazyce</t>
  </si>
  <si>
    <t>D.3</t>
  </si>
  <si>
    <t>ROZVÍJET PROPAGACI A PODPŮRNÉ SLUŽBY PRO ZAHRANIČNÍ STUDENTY A PRACOVNÍKY</t>
  </si>
  <si>
    <t>Posílení propagace pro zájemce o studium ze zahraničí</t>
  </si>
  <si>
    <t>Účast na zahraničních veletrzích</t>
  </si>
  <si>
    <t>Překlady vnitřních předpisů a norem</t>
  </si>
  <si>
    <t xml:space="preserve">• Přeložené vnitřní předpisy a normy 
• Anglická mutace aplikace karty.slu.cz, anglické návody k Eduroam </t>
  </si>
  <si>
    <t>Rozvoj kompetencí podpůrných pracovníků</t>
  </si>
  <si>
    <t xml:space="preserve">• Realizované kurzy pro zvýšení odbornosti a kompetencí fakultních a ústavních koordinátorů </t>
  </si>
  <si>
    <t>D.4</t>
  </si>
  <si>
    <t>ROZVÍJET ZAHRANIČNÍ MOBILITU A GLOBÁLNÍ KOMPETENCE STUDENTŮ A PRACOVNÍKŮ UNIVERZITY</t>
  </si>
  <si>
    <t>Odstraňování bariér mobilit</t>
  </si>
  <si>
    <t xml:space="preserve">• Šetření a evaluace studentského zájmu o mobility a bariér jejich realizace
• Podpora individuální jazykové přípravy studentů k účasti na mobilitě </t>
  </si>
  <si>
    <t>Inovace a rozšíření nabídky studijních předmětů v cizím jazyce</t>
  </si>
  <si>
    <t xml:space="preserve">• Inovovaná nabídka studijních předmětů v cizích jazycích
• Zvýšení počtu cizojazyčných studijních materiálů </t>
  </si>
  <si>
    <t>Rozvoj jazykových kompetencí pracovníků</t>
  </si>
  <si>
    <t>Podpora mobilit</t>
  </si>
  <si>
    <t>• Podpořené mobility a související internacionalizační aktivity</t>
  </si>
  <si>
    <t>Zavést flexibilní typy mobilit</t>
  </si>
  <si>
    <t>• Pilotní ověření realizace flexibilních typů mobilit</t>
  </si>
  <si>
    <t>Celkem za oblast D</t>
  </si>
  <si>
    <t xml:space="preserve">Oblast G </t>
  </si>
  <si>
    <t>STRATEGICKÉ ŘÍZENÍ</t>
  </si>
  <si>
    <t xml:space="preserve">G.1 </t>
  </si>
  <si>
    <t>POSILOVAT SYSTÉM STRATEGICKÉHO ŘÍZENÍ A PODPORU ŘÍZENÍ KVALITY VÝUKY A VĚDECKO-VÝZKUMNÉ A JINÉ TVŮRČÍ ČINNOSTI</t>
  </si>
  <si>
    <t>Podpora kompetencí v oblasti řízení a leadershipu</t>
  </si>
  <si>
    <t>Pravidelná projednávání implementace strategického záměru</t>
  </si>
  <si>
    <t>• Pravidelná čtvrtletní jednání prorektora s příslušnou komisí akademického senátu
• Pololetní revize implementace strategického záměru se součástmni univerzity</t>
  </si>
  <si>
    <t>Průběžné vnitřní hodnocení tvůrčí činnosti pracovišť univerzity</t>
  </si>
  <si>
    <t>Podpora řízení strategických projektů</t>
  </si>
  <si>
    <t>Rozvoj manažerského informačního systému</t>
  </si>
  <si>
    <t>Tuleja</t>
  </si>
  <si>
    <t>G.2</t>
  </si>
  <si>
    <t>ZVÝŠIT EFEKTIVITU A DIGITALIZACI INTERNÍCH PROCESŮ</t>
  </si>
  <si>
    <t>Provedení auditu klíčových procesů</t>
  </si>
  <si>
    <t>Růžičková</t>
  </si>
  <si>
    <t>• Rozšíření systému ApuTime na další součásti
• Vytvoření procesních map pro významné celouniverzitní procesy</t>
  </si>
  <si>
    <t>Elektronizace podpůrných činností</t>
  </si>
  <si>
    <t>• SW podpora pro elektronický oběh dokumentů</t>
  </si>
  <si>
    <t>Podpora zapojení akademických pracovníků do přípravy projektových záměrů</t>
  </si>
  <si>
    <t xml:space="preserve">G.3 </t>
  </si>
  <si>
    <t>ZAJISTIT DLOUHODOBOU VNITŘNÍ STABILITU FINANCOVÁNÍ</t>
  </si>
  <si>
    <t>• Existence funkčního, transparentního, předvídatelného a stabilního systému rozdělování finančních prostředků na univerzitě.
• Získání většího množství externích zdrojů financování.</t>
  </si>
  <si>
    <t>Celkem za oblast G</t>
  </si>
  <si>
    <t>Oblast E</t>
  </si>
  <si>
    <t>ROZVOJ LIDSKÝCH ZDROJŮ</t>
  </si>
  <si>
    <t>E.1</t>
  </si>
  <si>
    <t>POSILOVAT MOTIVACI K OSOBNÍMU I KARIÉRNÍMU ROZVOJI PRACOVNÍKŮ​</t>
  </si>
  <si>
    <t>• Získání certifikace HR Award a její obhájení.
• Účast zaměstnanců na vzdělávacích aktivitách v oblasti osobního rozvoje, manažerských dovedností a v rozvoji znalostí, kompetencí a dovedností.
• Úspěšně dokončená habilitační řízení (externí i interní) a řízení ke jmenování profesorem (externí i interní).</t>
  </si>
  <si>
    <t>Implementace podmínek pro kariérní rozvoj</t>
  </si>
  <si>
    <t>• Vytvořená příručka pro VaV pracovníky shrnující aspekty a procesy vědecké práce a prostředí na SU
• Vytvořené podmínky pro plnění pracovních povinností umožňujících individualizaci sladění VaV a pedagogické činnosti (zohlednění různých rolí)
• Webový portál ke zveřejňování dokumentů pro VaV pracovníky
• Vytvořené podmínky pro informovanost zaměstnanců o odborném vzdělávání a volných stálých pracovních místech</t>
  </si>
  <si>
    <t>HRA</t>
  </si>
  <si>
    <t>Celouniverzitní systémový program vzdělávacích aktivit</t>
  </si>
  <si>
    <t xml:space="preserve">• Realizace vzdělávacích akcí v rámci celouniverzitního vzdělávacího programu
• Vytvoření webového portálu vzdělávacích aktivit </t>
  </si>
  <si>
    <t>Tvorba kompetenčních modelů</t>
  </si>
  <si>
    <t>• Zpracované základní kompetenční modely</t>
  </si>
  <si>
    <t>Revize zaměstnaneckých benefitů</t>
  </si>
  <si>
    <t>vlastní</t>
  </si>
  <si>
    <t>ROZVÍJET PROAKTIVNÍ POLITIKU V OBLASTI NÁBORU NOVÝCH AKADEMICKÝCH A VĚDECKÝCH PRACOVNÍKŮ A OBSAZOVÁNÍ POZIC VEDOUCÍCH PRACOVNÍKŮ</t>
  </si>
  <si>
    <t>E.2</t>
  </si>
  <si>
    <t>Implementace OTM-R politiky</t>
  </si>
  <si>
    <t>• Proškolení vedoucích zaměstnanců o principech OTM-R politiky
• Zveřejňování nabídek volných pracovních míst na různých platformách včetně Euraxess
• Nastavení systému pro hodnocení OTM-R politiky, evaluační zpráva</t>
  </si>
  <si>
    <t>E.3</t>
  </si>
  <si>
    <t>ZAJISTIT ODPOVÍDAJÍCÍ ZÁZEMÍ PRO PRACOVNÍKY VŠECH SOUČÁSTÍ</t>
  </si>
  <si>
    <t>• Pozitivní hodnocení infrastruktury a vybavení pro vzdělávací, vědecko-výzkumné a další relevantní účely v rámci Hodnocení kvality souvisejících činností.</t>
  </si>
  <si>
    <t>Příprava a implementace investičního plánu</t>
  </si>
  <si>
    <t>Celkem za oblast E</t>
  </si>
  <si>
    <t>Oblast F</t>
  </si>
  <si>
    <t>PR &amp; MARKETING A IMAGE</t>
  </si>
  <si>
    <t>F.1</t>
  </si>
  <si>
    <t xml:space="preserve"> ZEFEKTIVNIT A SJEDNOTIT KOMUNIKACI NAPŘÍČ UNIVERZITOU</t>
  </si>
  <si>
    <t>• Spokojenost respondentů (studentů, absolventů a zaměstnanců) s dostupností a úrovní poskytovaných informací.</t>
  </si>
  <si>
    <t>Vytvoření celouniverzitní marketingové a komunikační strategie</t>
  </si>
  <si>
    <t>• Marketingová a komunikační strategie SU</t>
  </si>
  <si>
    <t xml:space="preserve">F.2 </t>
  </si>
  <si>
    <t>PODPOROVAT KVALITNÍ A EFEKTIVNÍ MARKETING A KOMUNIKACI S VEŘEJNOSTÍ</t>
  </si>
  <si>
    <t>• Rostoucí počet přihlášek ke studiu na Slezské univerzitě mezi tuzemskými i zahraničními uchazeči o studium.</t>
  </si>
  <si>
    <t xml:space="preserve">F.3 </t>
  </si>
  <si>
    <t>POPULARIZOVAT VÝSLEDKY VĚDECKÉ A DALŠÍ TVŮRČÍ ČINNOSTI</t>
  </si>
  <si>
    <t>• Počet popularizačních výstupů s tematikou vědy, výzkumu a další tvůrčí činnosti.
• Počet uskutečněných popularizačních akcí a kampaní.</t>
  </si>
  <si>
    <t>Průběžná realizace popularizačních akcí</t>
  </si>
  <si>
    <t>• Vytvoření systémového nástroje na podporu dostupnosti výsledků tvůrčích činností pro širokou veřejnost
• Pilotní ověření, počet akcí</t>
  </si>
  <si>
    <t>Celkem za oblast F</t>
  </si>
  <si>
    <t xml:space="preserve">ČÁSTKA </t>
  </si>
  <si>
    <t>%</t>
  </si>
  <si>
    <t>Rozpis na priority CELKEM SU (Plán)</t>
  </si>
  <si>
    <t>Alokace z PPSŘ dle přílohy č. 4 SZ SU 21+</t>
  </si>
  <si>
    <t xml:space="preserve">Povolený interval </t>
  </si>
  <si>
    <t>cíl 1 Rozvíjet kompetence přímo relevantní pro život a praxi v 21. století</t>
  </si>
  <si>
    <t>18 - 22 [%]</t>
  </si>
  <si>
    <t>cíl 2 Zlepšit dostupnost a relevanci flexibilních forem vzdělávání</t>
  </si>
  <si>
    <t>13,5- 16,5 [%]</t>
  </si>
  <si>
    <t>cíl 3 Zvýšit efektivitu a kvalitu doktorského studia</t>
  </si>
  <si>
    <t>9-11 [%]</t>
  </si>
  <si>
    <t>cíl 5 Budovat kapacity pro strategické řízení vysokého školství</t>
  </si>
  <si>
    <t>cíl 6 Snížit administrativní zatížení pracovníků vysokých škol, aby se mohli naplno věnovat svému poslání</t>
  </si>
  <si>
    <t>4,5 - 5,5 [%]</t>
  </si>
  <si>
    <t>cíl 7 Internacionalizace (I)</t>
  </si>
  <si>
    <t>cíl 8  Další prioritní cíle (II)</t>
  </si>
  <si>
    <t>Z toho investice</t>
  </si>
  <si>
    <t>• Počet pracovníků proškolených v oblasti jazykových, mezikulturních a dalších kompetencí v oblasti internacionalizace nebo zúčastnivších se informačních, networkingových či odborných akcí a aktivit týkajících se mezinárodní spolupráce nebo zapojení do mezinárodních sítí/organizací. 
• Vnitrouniverzitní finanční nástroj na podporu a rozvoj všech typů aktivit mezinárodní spolupráce a internacionalizace činností SU.</t>
  </si>
  <si>
    <t>Zodpovědná osoba</t>
  </si>
  <si>
    <t>suma</t>
  </si>
  <si>
    <t>• Podíl studentů bakalářského, magisterského a doktorského studia, kteří absolvovali mobilitu nebo zahraniční pracovní stáž.
• Podíl pracovníků s ověřenou znalostí alespoň jednoho cizího jazyka.
• Podíl pracovníků účastnících se zahraničních mobilit, resp. pracovníků, kteží absolvovali studium v zahraničí nebo tam získali významné odborné zkušenosti.
• Zapojení zahraničních absolventů do aktivit SU.</t>
  </si>
  <si>
    <t>• Optimalizace nastavení procesu řízení projektů, souvisejících elektronických řešení a komunikace
• Podklady pro přípravu projektových záměrů</t>
  </si>
  <si>
    <r>
      <t xml:space="preserve">• </t>
    </r>
    <r>
      <rPr>
        <sz val="10"/>
        <rFont val="Enriqueta"/>
        <family val="3"/>
      </rPr>
      <t xml:space="preserve">Zřízení Fondu na </t>
    </r>
    <r>
      <rPr>
        <sz val="10"/>
        <color theme="1"/>
        <rFont val="Enriqueta"/>
      </rPr>
      <t>podporu rozvoje unikátních akademických studijních programů
• Podpořené unikátní akademické studijní programy</t>
    </r>
  </si>
  <si>
    <r>
      <t>• Zřízení Fondu n</t>
    </r>
    <r>
      <rPr>
        <sz val="10"/>
        <rFont val="Enriqueta"/>
      </rPr>
      <t xml:space="preserve">a podporu rozvoje profesních studijních programů
• Podpořené profesní studijní programy </t>
    </r>
  </si>
  <si>
    <t>• Podklady pro studie proveditelnosti pro nové inovativní studijní programy a úpravy stávajících programů s ohledem na realizaci projektů z OP</t>
  </si>
  <si>
    <t xml:space="preserve">• Zřízení Fondu na podporu podnikavosti a rozvoje soft skills a nastavit pravidla pro jeho čerpání
• Pilotní ověření zřízeného fondu
</t>
  </si>
  <si>
    <t>• Zřízení Fondu na podporu digitalizace a distančního vzdělávání a nastavit pravidla pro jeho čerpání
• Pilotní ověření zřízeného fondu</t>
  </si>
  <si>
    <t>• Podíl profesně zaměřených studijních programů.
• Počet respondentů zaměstnaných v oboru odpovídajícímu vystudovanému studijnímu programu do 3 let od absolvování studia.</t>
  </si>
  <si>
    <t>• Počet nových nebo aktualizovaných unikátních studijních programů s parametry excelence, unikátnosti a interdisciplinárního přístupu.</t>
  </si>
  <si>
    <t>• Počet studentů.
• Studijní neúspěšnost studentů v prvním ročníku bakalářského studia.</t>
  </si>
  <si>
    <t>• Počet akademických pracovníků, kteří se zúčastní vzdělávacího programu na rozvoj pedagogických kompetencí.
• Nově akreditované studijní programy, které využívají inovativní metody výuky.</t>
  </si>
  <si>
    <t>• Počet podpořených talentovaných studentů.</t>
  </si>
  <si>
    <t>• Podíl respondentů, kteří zahájili podnikání do 3 let od ukončení studia.
• Podíl studijních programů podporujících rozvoj obecných dovedností a měkkých kompetencí studentů.</t>
  </si>
  <si>
    <t>• Podíl studijních předmětů podpořených online studijními materiály.
• Podíl akademických pracovníků účastnících se ročně vzdělávacího programu SU zaměřeného na rozvoj kompetencí podporujících distanční vzdělávání.
• Nové studijní programy v distanční formě vzdělávání.</t>
  </si>
  <si>
    <t>• Podíl spokojených příjemců služeb Poradenského centra.
• Počet studentů využívajících služeb Poradenského centra.</t>
  </si>
  <si>
    <t>• Implementovaná opatření podle harmonogramu na rok 2022</t>
  </si>
  <si>
    <t>• Získání ekoznačky typu „ekologicky šetrná kancelář“.</t>
  </si>
  <si>
    <t>• Stipendijní program rektora na podporu komunitních a kulturních aktivit v sídelních městech univerzity a dalších významných centrech univerzity
• Zřízení Fondu na podporu společenské role univerzity</t>
  </si>
  <si>
    <t>• Stipendijní program rektora na podporu projektů zaměřených na společenskou odpovědnost
• Zřízení Fondu na podporu společenské role univerzity</t>
  </si>
  <si>
    <t>• Míra zapojení studentů do univerzitních aktivit (mimo oblast vzdělávání, vědy a výzkumu a dalších tvůrčích činností).</t>
  </si>
  <si>
    <t>• Zřízení Fondu na podporu komunitního života SU
• Pilotní ověření, realizace akcí 
• Seznam podpořených činností konkrétních studentských spolků a organizací na SU</t>
  </si>
  <si>
    <t>POSILOVAT STRATEGICKÉ ŘÍZENÍ V OBLASTI INTERNACIONALIZACE</t>
  </si>
  <si>
    <t xml:space="preserve">• Systematizace a digitalizace postupů a procesů v oblasti internacionalizace  
</t>
  </si>
  <si>
    <t>• Implementace podpory příslušných aktivit v souladu se statutem Fondu
• Vyhodnocení prvního roku využívání Fondu a přijetí případných opatření ke zlepšení</t>
  </si>
  <si>
    <t>• Harmonogram přípravy</t>
  </si>
  <si>
    <t>•	 Rozšířené a nové informační, marketingové, prezentační a propagační materiály v cizím jazyce, nová propagační videa, realizované kampaně na webu a v sociálních médiích, realizované akce a podpůrné služby pro zahraniční studenty.</t>
  </si>
  <si>
    <t xml:space="preserve">•  Účast na zahraničních veletrzích </t>
  </si>
  <si>
    <t>• Realizované jazykové kurzy pro akademické i neakademické pracovníky</t>
  </si>
  <si>
    <t>• Nově aktualizovaný systém nefinančních benefitů</t>
  </si>
  <si>
    <t>• Naplnění cílů Strategického záměru.
• Účast vedoucích pracovníků na vzdělávacím programu zvyšujícím kompetence v oblasti strategického řízení.
• Nové podpůrné odborné kapacity pro strategické řízení.
• Pravidelné realizace vnitřních i vnějších hodnocení univerzity a jejích pracovišť.</t>
  </si>
  <si>
    <t>• Nově navázané nebo aktualizované partnerské smlouvy s výzkumnými organizacemi z ČR a ze zahraničí.
•  Aktualizované nebo nové smlouvy o spolupráci ve vědě a výzkumu s aplikačním sektorem.
•  Množství externích grantových prostředků získaných na realizaci základního výzkumu, aplikovaného (průmyslového) výzkumu, experimentálního vývoje a dalších tvůrčích činností.
•  Vyšší počet společných publikačních a dalších výstupů VaV se zahraničními pracovišti (výzumníky).
•  Vyšší podíl zahraničních odborných pracovníků zapojených do vědy, výzkumu a dalších tvůrčích činností.
•  Absolutní i relativní množství příjmů z komercializace VaV výstupů a zakázkového výzkumu.
•  Původní vědecké práce zveřejněné v režimu open access / repository.</t>
  </si>
  <si>
    <t xml:space="preserve">•  Podaný investiční záměr investiční akce na MŠMT  </t>
  </si>
  <si>
    <t>Souhrná tabulka PPSŘ 2022</t>
  </si>
  <si>
    <t>• Doporučení pro tvorbu studijních plánů (např. sdílení dobré praxe, upozornění na opakující se nedostatky apod.).
• Manuál pro garanty studijních programů</t>
  </si>
  <si>
    <t>•  Akce s účastí nebo podporou SU s přesahem mimo univerzitu nebo spolupořádaných se sídelními statutárními městy (Opava, Karviná) či městskými organizacemi.</t>
  </si>
  <si>
    <t>• Aktualizovaná síť výrazných osobnostní z řad akademických pracovníků
• Systém odměňování aktivních a motivujících pracovníků
• Systematický monitoring výstupů na veřejnosti a v médiích</t>
  </si>
  <si>
    <t xml:space="preserve">• Systém evidence kontaktů sledující četnost a způsoby komunikace se středními školami a dalšími externími subjekty
• Aktualizace databáze subjektů </t>
  </si>
  <si>
    <t>• Koncepce služeb univerzitních ambasadorů
• Pilotní ověření koncepce</t>
  </si>
  <si>
    <t>Projednána úprava přílohy č. 4 ke SZ - alokační tabulka PPSŘ</t>
  </si>
  <si>
    <t>Zavádění ekologických prvků do chodu univerzity</t>
  </si>
  <si>
    <t>• Nově akreditované studijní prog+11:14ramy (Bc., Mgr., Ph.D.) v cizích jazycích.
• Počet studentů v cizojazyčných studijních programech (Bc., Mgr., Ph.D.).
• Počet kvalifikačních prací zpracovaných v cizích jazycích nebo v rámci mezinárodních projektů.
• Počet novýh cizojazyčných studijních materiálů (fyzických i elektronických).</t>
  </si>
  <si>
    <t>• Podíl dvojjazyčných elektronických nástrojů na podporu internacionalizace, navigačních systémů objektů, mutací vytipovaných dokumentů a norem.
• Počet marketingových a informačních materiálů o nabídce studia v cizím jazyce.
• Nové a inovované podpůrné služby pro zahraniční zájemce o studium, studenty a pracovníky.</t>
  </si>
  <si>
    <t>• Vyhodnotit a inovovat systém vnitřního hodnocení tvůrčí činnosti na SU
• Realizovat vnitřní hodnocení tvůrčí činnosti Matematického ústavu v Opavě</t>
  </si>
  <si>
    <t>• Vykazování měřitelných ukazatelů strategického záměru SU21+
• Personální posílení Oddělení strategie a analýz</t>
  </si>
  <si>
    <t>• Koučink, databáze vzdělávacích akcí, komunikační platforma s externími subjekty v nabídce KC
• Rozvoj databáze digitalizovaných studijních materiálů pro studenty se specifickými potřebami
• Propagace služeb PC, komunikační platforma s ústavy a katedrami SU
• Aktualizace systému spolupráce s asistenty studentů se specifickými potřebami</t>
  </si>
  <si>
    <t>• Digitalizování agendy podpůrných procesů.</t>
  </si>
  <si>
    <t xml:space="preserve">• Využití prostředků Fondu na podporu společenské role univerzity pro realizaci úvodního cirkulární skenu organizace a navazujících kroků směrem udržitelnosti.                                                                                                                                                                                                                                              • Redukce používání plastových lahví a dalších produktů 
• Využití systému Filtermac  </t>
  </si>
  <si>
    <t>• Získání certifikace HR Award a její udržení.
• Přijímání akademických a vědeckých pracovníků je v souladu se zásadami OTM-R politiky.
• Zveřejňování nabídek na obsazení relevantních VaV pozic na vhodných mezinárodních platformách.</t>
  </si>
  <si>
    <t>• Vytvoření Celouniverzitního vzdělávacího programu a nastavit pravidla jeho využití
• Pilotní ověření implementace vzdělávacího programu realizací alespoň jedné školící akce</t>
  </si>
  <si>
    <t>• Nastavení systému řízení strategických projektů SU
• Konsolidace týmu pro přípravu strategických projektů, zejména projektů OP Spravedlivá transformace
• Podklady pro studie proveditelnosti a projektové dokumentace ke strategickým projektům univerzity                                                                                   • Podání žádosti o dotaci v rámci Národního plánu obnovy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</si>
</sst>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38">
    <font>
      <sz val="12"/>
      <color theme="1"/>
      <name val="Enriqueta"/>
      <family val="2"/>
      <charset val="238"/>
      <scheme val="minor"/>
    </font>
    <font>
      <sz val="12"/>
      <color theme="1"/>
      <name val="Enriqueta"/>
      <family val="2"/>
      <charset val="238"/>
      <scheme val="minor"/>
    </font>
    <font>
      <sz val="12"/>
      <color rgb="FF9C5700"/>
      <name val="Enriqueta"/>
      <family val="2"/>
      <charset val="238"/>
      <scheme val="minor"/>
    </font>
    <font>
      <b/>
      <sz val="10"/>
      <color theme="1"/>
      <name val="Enriqueta"/>
      <family val="3"/>
    </font>
    <font>
      <sz val="10"/>
      <color theme="1"/>
      <name val="Enriqueta"/>
      <family val="2"/>
      <charset val="238"/>
      <scheme val="minor"/>
    </font>
    <font>
      <sz val="10"/>
      <color theme="0"/>
      <name val="Enriqueta"/>
      <family val="3"/>
    </font>
    <font>
      <sz val="10"/>
      <color theme="1"/>
      <name val="Enriqueta"/>
      <family val="3"/>
    </font>
    <font>
      <sz val="10"/>
      <name val="Enriqueta"/>
      <family val="3"/>
    </font>
    <font>
      <i/>
      <sz val="10"/>
      <color theme="1"/>
      <name val="Enriqueta"/>
      <family val="2"/>
      <charset val="238"/>
      <scheme val="minor"/>
    </font>
    <font>
      <sz val="10"/>
      <color rgb="FFFF0000"/>
      <name val="Enriqueta"/>
      <family val="3"/>
    </font>
    <font>
      <sz val="10"/>
      <name val="Calibri"/>
      <family val="2"/>
      <charset val="238"/>
    </font>
    <font>
      <i/>
      <sz val="10"/>
      <name val="Calibri"/>
      <family val="2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Enriqueta"/>
      <family val="2"/>
      <charset val="238"/>
      <scheme val="minor"/>
    </font>
    <font>
      <b/>
      <sz val="10"/>
      <color theme="1"/>
      <name val="Enriqueta"/>
    </font>
    <font>
      <sz val="10"/>
      <color theme="1"/>
      <name val="Enriqueta"/>
    </font>
    <font>
      <sz val="10"/>
      <color theme="0"/>
      <name val="Enriqueta"/>
    </font>
    <font>
      <sz val="10"/>
      <name val="Enriqueta"/>
    </font>
    <font>
      <i/>
      <sz val="10"/>
      <color theme="1"/>
      <name val="Enriqueta"/>
    </font>
    <font>
      <i/>
      <sz val="10"/>
      <name val="Enriqueta"/>
    </font>
    <font>
      <b/>
      <sz val="10"/>
      <name val="Enriqueta"/>
    </font>
    <font>
      <sz val="10"/>
      <color theme="1"/>
      <name val="Calibri"/>
      <family val="2"/>
      <charset val="238"/>
    </font>
    <font>
      <sz val="10"/>
      <color theme="1" tint="0.499984740745262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theme="0"/>
      <name val="Enriqueta"/>
      <family val="2"/>
      <charset val="238"/>
      <scheme val="minor"/>
    </font>
    <font>
      <sz val="10"/>
      <color theme="0"/>
      <name val="Enriqueta"/>
      <family val="2"/>
      <charset val="238"/>
      <scheme val="minor"/>
    </font>
    <font>
      <sz val="10"/>
      <color rgb="FFC00000"/>
      <name val="Enriqueta"/>
      <family val="2"/>
      <charset val="238"/>
      <scheme val="minor"/>
    </font>
    <font>
      <b/>
      <sz val="10"/>
      <name val="Enriqueta"/>
      <family val="3"/>
    </font>
    <font>
      <b/>
      <sz val="10"/>
      <color theme="0"/>
      <name val="Enriqueta"/>
      <family val="3"/>
    </font>
    <font>
      <sz val="10"/>
      <color rgb="FF9C5700"/>
      <name val="Enriqueta"/>
      <family val="2"/>
      <charset val="238"/>
      <scheme val="minor"/>
    </font>
    <font>
      <sz val="10"/>
      <color rgb="FF9C5700"/>
      <name val="Enriqueta"/>
      <family val="3"/>
    </font>
    <font>
      <sz val="10"/>
      <color rgb="FF000000"/>
      <name val="Enriqueta"/>
      <family val="3"/>
    </font>
    <font>
      <b/>
      <sz val="14"/>
      <color theme="1"/>
      <name val="Enriqueta"/>
      <family val="3"/>
    </font>
    <font>
      <sz val="14"/>
      <color theme="1"/>
      <name val="Enriqueta"/>
      <family val="3"/>
    </font>
    <font>
      <sz val="14"/>
      <color theme="1"/>
      <name val="Enriqueta"/>
      <family val="2"/>
      <charset val="238"/>
      <scheme val="minor"/>
    </font>
    <font>
      <sz val="10"/>
      <color theme="1" tint="0.499984740745262"/>
      <name val="Enriqueta"/>
      <family val="3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 style="thin">
        <color theme="0" tint="-0.34998626667073579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228">
    <xf numFmtId="0" fontId="0" fillId="0" borderId="0" xfId="0"/>
    <xf numFmtId="0" fontId="4" fillId="0" borderId="0" xfId="0" applyFont="1" applyProtection="1"/>
    <xf numFmtId="0" fontId="6" fillId="0" borderId="0" xfId="0" applyFont="1" applyFill="1" applyBorder="1" applyAlignment="1" applyProtection="1">
      <alignment horizontal="left" vertical="center" indent="1"/>
    </xf>
    <xf numFmtId="0" fontId="5" fillId="5" borderId="1" xfId="0" applyFont="1" applyFill="1" applyBorder="1" applyAlignment="1" applyProtection="1">
      <alignment horizontal="center" vertical="center" wrapText="1"/>
    </xf>
    <xf numFmtId="0" fontId="5" fillId="5" borderId="1" xfId="0" applyFont="1" applyFill="1" applyBorder="1" applyAlignment="1" applyProtection="1">
      <alignment horizontal="left" vertical="center" indent="1"/>
    </xf>
    <xf numFmtId="0" fontId="5" fillId="5" borderId="1" xfId="0" applyFont="1" applyFill="1" applyBorder="1" applyAlignment="1" applyProtection="1">
      <alignment horizontal="center" vertical="center"/>
    </xf>
    <xf numFmtId="3" fontId="5" fillId="5" borderId="1" xfId="0" applyNumberFormat="1" applyFont="1" applyFill="1" applyBorder="1" applyAlignment="1" applyProtection="1">
      <alignment horizontal="left" vertical="center" indent="1"/>
    </xf>
    <xf numFmtId="0" fontId="3" fillId="0" borderId="0" xfId="0" applyFont="1" applyAlignment="1">
      <alignment horizontal="left" vertical="top" indent="1"/>
    </xf>
    <xf numFmtId="0" fontId="4" fillId="0" borderId="0" xfId="0" applyFont="1" applyAlignment="1">
      <alignment horizontal="left" vertical="top" indent="1"/>
    </xf>
    <xf numFmtId="0" fontId="6" fillId="0" borderId="2" xfId="0" applyFont="1" applyBorder="1" applyAlignment="1">
      <alignment horizontal="left" vertical="top" indent="1"/>
    </xf>
    <xf numFmtId="0" fontId="7" fillId="0" borderId="2" xfId="0" applyFont="1" applyBorder="1" applyAlignment="1">
      <alignment horizontal="left" vertical="top" indent="1"/>
    </xf>
    <xf numFmtId="0" fontId="7" fillId="0" borderId="2" xfId="0" applyFont="1" applyFill="1" applyBorder="1" applyAlignment="1">
      <alignment horizontal="left" vertical="top" wrapText="1" indent="1"/>
    </xf>
    <xf numFmtId="0" fontId="6" fillId="0" borderId="2" xfId="0" applyFont="1" applyBorder="1" applyAlignment="1">
      <alignment horizontal="left" vertical="top" wrapText="1" indent="1"/>
    </xf>
    <xf numFmtId="0" fontId="6" fillId="0" borderId="2" xfId="0" applyFont="1" applyFill="1" applyBorder="1" applyAlignment="1">
      <alignment horizontal="left" vertical="top" wrapText="1" indent="1"/>
    </xf>
    <xf numFmtId="0" fontId="7" fillId="0" borderId="2" xfId="2" applyFont="1" applyFill="1" applyBorder="1" applyAlignment="1">
      <alignment horizontal="left" vertical="top" indent="1"/>
    </xf>
    <xf numFmtId="0" fontId="7" fillId="0" borderId="2" xfId="0" applyFont="1" applyBorder="1" applyAlignment="1">
      <alignment horizontal="left" vertical="top" wrapText="1" indent="1"/>
    </xf>
    <xf numFmtId="0" fontId="7" fillId="0" borderId="2" xfId="0" applyFont="1" applyFill="1" applyBorder="1" applyAlignment="1">
      <alignment horizontal="left" vertical="top" indent="1"/>
    </xf>
    <xf numFmtId="0" fontId="4" fillId="0" borderId="0" xfId="0" applyFont="1" applyFill="1" applyAlignment="1">
      <alignment horizontal="left" vertical="top" indent="1"/>
    </xf>
    <xf numFmtId="0" fontId="8" fillId="0" borderId="0" xfId="0" applyFont="1" applyAlignment="1">
      <alignment horizontal="left" vertical="top" indent="1"/>
    </xf>
    <xf numFmtId="0" fontId="10" fillId="0" borderId="0" xfId="0" applyFont="1" applyAlignment="1">
      <alignment horizontal="left" vertical="top" wrapText="1" indent="1"/>
    </xf>
    <xf numFmtId="0" fontId="11" fillId="0" borderId="0" xfId="0" applyFont="1" applyAlignment="1">
      <alignment horizontal="left" vertical="top" wrapText="1" indent="1"/>
    </xf>
    <xf numFmtId="0" fontId="10" fillId="0" borderId="0" xfId="0" applyFont="1" applyAlignment="1">
      <alignment horizontal="left" vertical="top" indent="1"/>
    </xf>
    <xf numFmtId="0" fontId="5" fillId="5" borderId="2" xfId="0" applyFont="1" applyFill="1" applyBorder="1" applyAlignment="1">
      <alignment horizontal="left" vertical="top" wrapText="1" indent="1"/>
    </xf>
    <xf numFmtId="0" fontId="5" fillId="5" borderId="2" xfId="0" applyFont="1" applyFill="1" applyBorder="1" applyAlignment="1">
      <alignment horizontal="left" vertical="top" indent="1"/>
    </xf>
    <xf numFmtId="0" fontId="7" fillId="5" borderId="2" xfId="0" applyFont="1" applyFill="1" applyBorder="1" applyAlignment="1">
      <alignment horizontal="left" vertical="top" wrapText="1" indent="1"/>
    </xf>
    <xf numFmtId="0" fontId="6" fillId="0" borderId="2" xfId="0" applyFont="1" applyBorder="1" applyAlignment="1">
      <alignment horizontal="left" vertical="top" wrapText="1" indent="1"/>
    </xf>
    <xf numFmtId="0" fontId="16" fillId="0" borderId="0" xfId="0" applyFont="1" applyAlignment="1">
      <alignment horizontal="left" vertical="top" indent="1"/>
    </xf>
    <xf numFmtId="0" fontId="16" fillId="0" borderId="0" xfId="0" applyFont="1" applyAlignment="1">
      <alignment horizontal="left" vertical="top" wrapText="1" indent="1"/>
    </xf>
    <xf numFmtId="0" fontId="17" fillId="0" borderId="0" xfId="0" applyFont="1" applyAlignment="1">
      <alignment horizontal="left" vertical="top" indent="1"/>
    </xf>
    <xf numFmtId="0" fontId="18" fillId="5" borderId="2" xfId="0" applyFont="1" applyFill="1" applyBorder="1" applyAlignment="1">
      <alignment horizontal="left" vertical="top" wrapText="1" indent="1"/>
    </xf>
    <xf numFmtId="0" fontId="18" fillId="5" borderId="2" xfId="0" applyFont="1" applyFill="1" applyBorder="1" applyAlignment="1">
      <alignment horizontal="left" vertical="top" indent="1"/>
    </xf>
    <xf numFmtId="0" fontId="19" fillId="0" borderId="2" xfId="0" applyFont="1" applyBorder="1" applyAlignment="1">
      <alignment horizontal="left" vertical="top" indent="1"/>
    </xf>
    <xf numFmtId="0" fontId="19" fillId="0" borderId="2" xfId="0" applyFont="1" applyFill="1" applyBorder="1" applyAlignment="1">
      <alignment horizontal="left" vertical="top" wrapText="1" indent="1"/>
    </xf>
    <xf numFmtId="0" fontId="17" fillId="0" borderId="2" xfId="0" applyFont="1" applyBorder="1" applyAlignment="1">
      <alignment horizontal="left" vertical="top" wrapText="1" indent="1"/>
    </xf>
    <xf numFmtId="0" fontId="17" fillId="0" borderId="2" xfId="0" applyFont="1" applyBorder="1" applyAlignment="1">
      <alignment horizontal="left" vertical="top" indent="1"/>
    </xf>
    <xf numFmtId="0" fontId="17" fillId="0" borderId="2" xfId="0" applyFont="1" applyFill="1" applyBorder="1" applyAlignment="1">
      <alignment horizontal="left" vertical="top" wrapText="1" indent="1"/>
    </xf>
    <xf numFmtId="0" fontId="19" fillId="5" borderId="2" xfId="0" applyFont="1" applyFill="1" applyBorder="1" applyAlignment="1">
      <alignment horizontal="left" vertical="top" wrapText="1" indent="1"/>
    </xf>
    <xf numFmtId="0" fontId="19" fillId="5" borderId="2" xfId="0" applyFont="1" applyFill="1" applyBorder="1" applyAlignment="1">
      <alignment horizontal="left" vertical="top" indent="1"/>
    </xf>
    <xf numFmtId="0" fontId="17" fillId="0" borderId="0" xfId="0" applyFont="1" applyFill="1" applyAlignment="1">
      <alignment horizontal="left" vertical="top" indent="1"/>
    </xf>
    <xf numFmtId="0" fontId="20" fillId="0" borderId="0" xfId="0" applyFont="1" applyAlignment="1">
      <alignment horizontal="left" vertical="top" indent="1"/>
    </xf>
    <xf numFmtId="0" fontId="18" fillId="5" borderId="1" xfId="0" applyFont="1" applyFill="1" applyBorder="1" applyAlignment="1" applyProtection="1">
      <alignment horizontal="left" indent="1"/>
    </xf>
    <xf numFmtId="0" fontId="18" fillId="5" borderId="1" xfId="0" applyFont="1" applyFill="1" applyBorder="1" applyAlignment="1" applyProtection="1">
      <alignment horizontal="left" vertical="center" indent="1"/>
    </xf>
    <xf numFmtId="0" fontId="19" fillId="0" borderId="0" xfId="0" applyFont="1" applyAlignment="1">
      <alignment horizontal="left" vertical="top" wrapText="1" indent="1"/>
    </xf>
    <xf numFmtId="3" fontId="18" fillId="5" borderId="1" xfId="0" applyNumberFormat="1" applyFont="1" applyFill="1" applyBorder="1" applyAlignment="1" applyProtection="1">
      <alignment horizontal="left" vertical="center" indent="1"/>
    </xf>
    <xf numFmtId="164" fontId="19" fillId="0" borderId="1" xfId="3" applyNumberFormat="1" applyFont="1" applyFill="1" applyBorder="1" applyAlignment="1" applyProtection="1">
      <alignment horizontal="left" vertical="center" indent="1"/>
    </xf>
    <xf numFmtId="0" fontId="21" fillId="0" borderId="0" xfId="0" applyFont="1" applyAlignment="1">
      <alignment horizontal="left" vertical="top" wrapText="1" indent="1"/>
    </xf>
    <xf numFmtId="0" fontId="19" fillId="0" borderId="0" xfId="0" applyFont="1" applyAlignment="1">
      <alignment horizontal="left" vertical="top" indent="1"/>
    </xf>
    <xf numFmtId="164" fontId="22" fillId="0" borderId="1" xfId="3" applyNumberFormat="1" applyFont="1" applyFill="1" applyBorder="1" applyAlignment="1" applyProtection="1">
      <alignment horizontal="left" vertical="center" indent="1"/>
    </xf>
    <xf numFmtId="0" fontId="17" fillId="0" borderId="0" xfId="0" applyFont="1" applyBorder="1" applyAlignment="1" applyProtection="1">
      <alignment horizontal="left" vertical="center" indent="1"/>
    </xf>
    <xf numFmtId="164" fontId="22" fillId="0" borderId="0" xfId="3" applyNumberFormat="1" applyFont="1" applyFill="1" applyBorder="1" applyAlignment="1" applyProtection="1">
      <alignment horizontal="left" vertical="center" wrapText="1" indent="1"/>
    </xf>
    <xf numFmtId="164" fontId="17" fillId="0" borderId="1" xfId="3" applyNumberFormat="1" applyFont="1" applyFill="1" applyBorder="1" applyAlignment="1" applyProtection="1">
      <alignment horizontal="left" vertical="center" indent="1"/>
    </xf>
    <xf numFmtId="0" fontId="19" fillId="0" borderId="0" xfId="0" applyFont="1" applyAlignment="1" applyProtection="1">
      <alignment horizontal="left" indent="1"/>
    </xf>
    <xf numFmtId="0" fontId="17" fillId="0" borderId="0" xfId="0" applyFont="1" applyAlignment="1" applyProtection="1">
      <alignment horizontal="left" vertical="center" inden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 applyProtection="1">
      <alignment horizontal="left" indent="1"/>
    </xf>
    <xf numFmtId="0" fontId="17" fillId="0" borderId="0" xfId="0" applyFont="1"/>
    <xf numFmtId="0" fontId="16" fillId="0" borderId="0" xfId="0" applyFont="1" applyAlignment="1" applyProtection="1">
      <alignment horizontal="left" vertical="center" indent="1"/>
    </xf>
    <xf numFmtId="0" fontId="17" fillId="0" borderId="0" xfId="0" applyFont="1" applyAlignment="1" applyProtection="1">
      <alignment horizontal="center" vertical="center"/>
    </xf>
    <xf numFmtId="0" fontId="17" fillId="0" borderId="0" xfId="0" applyFont="1" applyProtection="1"/>
    <xf numFmtId="0" fontId="18" fillId="5" borderId="11" xfId="0" applyFont="1" applyFill="1" applyBorder="1" applyAlignment="1" applyProtection="1">
      <alignment horizontal="left" vertical="top" indent="1"/>
    </xf>
    <xf numFmtId="0" fontId="18" fillId="5" borderId="5" xfId="0" applyFont="1" applyFill="1" applyBorder="1" applyAlignment="1" applyProtection="1">
      <alignment horizontal="left" vertical="top" indent="1"/>
    </xf>
    <xf numFmtId="0" fontId="18" fillId="5" borderId="1" xfId="0" applyFont="1" applyFill="1" applyBorder="1" applyAlignment="1" applyProtection="1">
      <alignment horizontal="left" vertical="top" indent="1"/>
    </xf>
    <xf numFmtId="0" fontId="19" fillId="0" borderId="1" xfId="2" applyFont="1" applyFill="1" applyBorder="1" applyAlignment="1" applyProtection="1">
      <alignment horizontal="left" vertical="top" indent="1"/>
    </xf>
    <xf numFmtId="0" fontId="19" fillId="0" borderId="1" xfId="2" applyFont="1" applyFill="1" applyBorder="1" applyAlignment="1" applyProtection="1">
      <alignment horizontal="left" vertical="top" wrapText="1" indent="1"/>
    </xf>
    <xf numFmtId="164" fontId="19" fillId="0" borderId="1" xfId="3" applyNumberFormat="1" applyFont="1" applyFill="1" applyBorder="1" applyAlignment="1" applyProtection="1">
      <alignment horizontal="left" vertical="top" indent="1"/>
    </xf>
    <xf numFmtId="0" fontId="17" fillId="0" borderId="1" xfId="0" applyFont="1" applyBorder="1" applyAlignment="1" applyProtection="1">
      <alignment horizontal="left" vertical="top" indent="1"/>
    </xf>
    <xf numFmtId="0" fontId="17" fillId="0" borderId="0" xfId="0" applyFont="1" applyAlignment="1" applyProtection="1">
      <alignment vertical="top"/>
    </xf>
    <xf numFmtId="164" fontId="18" fillId="5" borderId="1" xfId="3" applyNumberFormat="1" applyFont="1" applyFill="1" applyBorder="1" applyAlignment="1" applyProtection="1">
      <alignment horizontal="left" vertical="top" indent="1"/>
    </xf>
    <xf numFmtId="0" fontId="17" fillId="0" borderId="1" xfId="0" applyFont="1" applyFill="1" applyBorder="1" applyAlignment="1" applyProtection="1">
      <alignment horizontal="left" vertical="top" indent="1"/>
    </xf>
    <xf numFmtId="0" fontId="17" fillId="0" borderId="1" xfId="0" applyFont="1" applyFill="1" applyBorder="1" applyAlignment="1" applyProtection="1">
      <alignment horizontal="left" vertical="top" wrapText="1" indent="1"/>
    </xf>
    <xf numFmtId="0" fontId="19" fillId="0" borderId="1" xfId="0" applyFont="1" applyFill="1" applyBorder="1" applyAlignment="1" applyProtection="1">
      <alignment horizontal="left" vertical="top" indent="1"/>
    </xf>
    <xf numFmtId="0" fontId="19" fillId="0" borderId="1" xfId="0" applyFont="1" applyFill="1" applyBorder="1" applyAlignment="1" applyProtection="1">
      <alignment horizontal="left" vertical="top" wrapText="1" indent="1"/>
    </xf>
    <xf numFmtId="0" fontId="20" fillId="0" borderId="0" xfId="0" applyFont="1" applyAlignment="1" applyProtection="1">
      <alignment horizontal="left" vertical="center" indent="1"/>
    </xf>
    <xf numFmtId="0" fontId="20" fillId="0" borderId="0" xfId="0" applyFont="1" applyAlignment="1" applyProtection="1">
      <alignment horizontal="left" indent="1"/>
    </xf>
    <xf numFmtId="0" fontId="20" fillId="0" borderId="0" xfId="0" applyFont="1" applyAlignment="1" applyProtection="1">
      <alignment horizontal="center" vertical="center"/>
    </xf>
    <xf numFmtId="0" fontId="19" fillId="0" borderId="0" xfId="0" applyFont="1" applyAlignment="1" applyProtection="1">
      <alignment horizontal="left" vertical="center" wrapText="1" indent="1"/>
    </xf>
    <xf numFmtId="0" fontId="19" fillId="0" borderId="0" xfId="0" applyFont="1" applyAlignment="1" applyProtection="1">
      <alignment horizontal="center" vertical="center" wrapText="1"/>
    </xf>
    <xf numFmtId="0" fontId="21" fillId="0" borderId="0" xfId="0" applyFont="1" applyAlignment="1" applyProtection="1">
      <alignment horizontal="left" vertical="center" wrapText="1" indent="1"/>
    </xf>
    <xf numFmtId="0" fontId="21" fillId="0" borderId="0" xfId="0" applyFont="1" applyAlignment="1" applyProtection="1">
      <alignment horizontal="center" vertical="center" wrapText="1"/>
    </xf>
    <xf numFmtId="0" fontId="19" fillId="0" borderId="0" xfId="0" applyFont="1" applyAlignment="1" applyProtection="1">
      <alignment horizontal="left" vertical="center" indent="1"/>
    </xf>
    <xf numFmtId="0" fontId="19" fillId="0" borderId="0" xfId="0" applyFont="1" applyAlignment="1" applyProtection="1">
      <alignment horizontal="center" vertical="center"/>
    </xf>
    <xf numFmtId="0" fontId="23" fillId="0" borderId="0" xfId="0" applyFont="1" applyProtection="1"/>
    <xf numFmtId="3" fontId="14" fillId="0" borderId="0" xfId="0" applyNumberFormat="1" applyFont="1" applyFill="1" applyBorder="1" applyAlignment="1" applyProtection="1">
      <alignment horizontal="left" vertical="center" indent="1"/>
    </xf>
    <xf numFmtId="0" fontId="13" fillId="0" borderId="0" xfId="0" applyFont="1" applyFill="1" applyBorder="1" applyAlignment="1" applyProtection="1">
      <alignment horizontal="right" vertical="center" indent="1"/>
    </xf>
    <xf numFmtId="0" fontId="25" fillId="0" borderId="0" xfId="0" applyFont="1" applyBorder="1" applyAlignment="1" applyProtection="1">
      <alignment horizontal="right" vertical="center" indent="1"/>
    </xf>
    <xf numFmtId="0" fontId="13" fillId="0" borderId="0" xfId="0" applyFont="1" applyAlignment="1" applyProtection="1">
      <alignment horizontal="right" vertical="center" indent="1"/>
    </xf>
    <xf numFmtId="0" fontId="29" fillId="0" borderId="0" xfId="0" applyFont="1" applyFill="1" applyBorder="1" applyAlignment="1" applyProtection="1">
      <alignment horizontal="left" vertical="center" wrapText="1" indent="1"/>
    </xf>
    <xf numFmtId="0" fontId="30" fillId="0" borderId="8" xfId="0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horizontal="right" vertical="center" wrapText="1" indent="1"/>
    </xf>
    <xf numFmtId="0" fontId="12" fillId="0" borderId="0" xfId="0" applyFont="1" applyFill="1" applyBorder="1" applyAlignment="1" applyProtection="1">
      <alignment horizontal="left" vertical="center" wrapText="1" indent="1"/>
    </xf>
    <xf numFmtId="0" fontId="6" fillId="0" borderId="0" xfId="0" applyFont="1" applyProtection="1"/>
    <xf numFmtId="0" fontId="4" fillId="0" borderId="0" xfId="0" applyFont="1" applyFill="1" applyBorder="1" applyProtection="1"/>
    <xf numFmtId="0" fontId="31" fillId="0" borderId="0" xfId="2" applyFont="1" applyFill="1" applyBorder="1" applyProtection="1"/>
    <xf numFmtId="0" fontId="4" fillId="0" borderId="0" xfId="0" applyFont="1" applyFill="1" applyBorder="1" applyAlignment="1" applyProtection="1">
      <alignment horizontal="center"/>
    </xf>
    <xf numFmtId="9" fontId="4" fillId="0" borderId="0" xfId="0" applyNumberFormat="1" applyFont="1" applyFill="1" applyBorder="1" applyProtection="1"/>
    <xf numFmtId="9" fontId="4" fillId="0" borderId="0" xfId="1" applyFont="1" applyFill="1" applyBorder="1" applyProtection="1"/>
    <xf numFmtId="44" fontId="4" fillId="0" borderId="0" xfId="0" applyNumberFormat="1" applyFont="1" applyFill="1" applyBorder="1" applyProtection="1"/>
    <xf numFmtId="0" fontId="4" fillId="0" borderId="0" xfId="0" applyFont="1" applyFill="1" applyBorder="1" applyAlignment="1" applyProtection="1">
      <alignment horizontal="center" vertical="center"/>
    </xf>
    <xf numFmtId="2" fontId="4" fillId="0" borderId="0" xfId="0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right" vertical="center"/>
    </xf>
    <xf numFmtId="3" fontId="24" fillId="4" borderId="1" xfId="0" applyNumberFormat="1" applyFont="1" applyFill="1" applyBorder="1" applyAlignment="1" applyProtection="1">
      <alignment horizontal="right" vertical="center" indent="1"/>
    </xf>
    <xf numFmtId="3" fontId="5" fillId="5" borderId="1" xfId="0" applyNumberFormat="1" applyFont="1" applyFill="1" applyBorder="1" applyAlignment="1" applyProtection="1">
      <alignment horizontal="left" vertical="center" wrapText="1" indent="1"/>
    </xf>
    <xf numFmtId="164" fontId="15" fillId="0" borderId="1" xfId="3" applyNumberFormat="1" applyFont="1" applyFill="1" applyBorder="1" applyAlignment="1" applyProtection="1">
      <alignment horizontal="right" vertical="center" indent="1"/>
    </xf>
    <xf numFmtId="10" fontId="15" fillId="3" borderId="1" xfId="1" applyNumberFormat="1" applyFont="1" applyFill="1" applyBorder="1" applyAlignment="1" applyProtection="1">
      <alignment horizontal="right" vertical="center" indent="1"/>
    </xf>
    <xf numFmtId="164" fontId="15" fillId="4" borderId="1" xfId="3" applyNumberFormat="1" applyFont="1" applyFill="1" applyBorder="1" applyAlignment="1" applyProtection="1">
      <alignment horizontal="right" vertical="center" indent="1"/>
    </xf>
    <xf numFmtId="10" fontId="4" fillId="4" borderId="1" xfId="1" applyNumberFormat="1" applyFont="1" applyFill="1" applyBorder="1" applyAlignment="1" applyProtection="1">
      <alignment horizontal="right" vertical="center" indent="1"/>
    </xf>
    <xf numFmtId="164" fontId="26" fillId="5" borderId="1" xfId="3" applyNumberFormat="1" applyFont="1" applyFill="1" applyBorder="1" applyAlignment="1" applyProtection="1">
      <alignment horizontal="right" vertical="center" indent="1"/>
    </xf>
    <xf numFmtId="10" fontId="27" fillId="5" borderId="1" xfId="0" applyNumberFormat="1" applyFont="1" applyFill="1" applyBorder="1" applyAlignment="1" applyProtection="1">
      <alignment horizontal="right" vertical="center" indent="1"/>
    </xf>
    <xf numFmtId="10" fontId="15" fillId="4" borderId="1" xfId="1" applyNumberFormat="1" applyFont="1" applyFill="1" applyBorder="1" applyAlignment="1" applyProtection="1">
      <alignment horizontal="right" vertical="center" indent="1"/>
    </xf>
    <xf numFmtId="0" fontId="12" fillId="0" borderId="1" xfId="0" applyFont="1" applyFill="1" applyBorder="1" applyAlignment="1" applyProtection="1">
      <alignment horizontal="right" vertical="center" wrapText="1" indent="1"/>
    </xf>
    <xf numFmtId="164" fontId="27" fillId="5" borderId="1" xfId="3" applyNumberFormat="1" applyFont="1" applyFill="1" applyBorder="1" applyAlignment="1" applyProtection="1">
      <alignment horizontal="right" vertical="center" indent="1"/>
    </xf>
    <xf numFmtId="10" fontId="28" fillId="4" borderId="1" xfId="1" applyNumberFormat="1" applyFont="1" applyFill="1" applyBorder="1" applyAlignment="1" applyProtection="1">
      <alignment horizontal="right" vertical="center" wrapText="1" indent="1"/>
    </xf>
    <xf numFmtId="0" fontId="7" fillId="0" borderId="2" xfId="2" applyFont="1" applyFill="1" applyBorder="1" applyAlignment="1">
      <alignment horizontal="left" vertical="top" wrapText="1" indent="1"/>
    </xf>
    <xf numFmtId="0" fontId="6" fillId="0" borderId="2" xfId="0" applyFont="1" applyFill="1" applyBorder="1" applyAlignment="1">
      <alignment horizontal="left" vertical="top" indent="1"/>
    </xf>
    <xf numFmtId="0" fontId="7" fillId="0" borderId="2" xfId="0" applyFont="1" applyFill="1" applyBorder="1" applyAlignment="1">
      <alignment horizontal="left" vertical="top" wrapText="1" indent="1"/>
    </xf>
    <xf numFmtId="0" fontId="7" fillId="0" borderId="2" xfId="0" applyFont="1" applyFill="1" applyBorder="1" applyAlignment="1">
      <alignment horizontal="left" vertical="top" indent="1"/>
    </xf>
    <xf numFmtId="0" fontId="6" fillId="0" borderId="2" xfId="0" applyFont="1" applyBorder="1" applyAlignment="1">
      <alignment horizontal="left" vertical="top" indent="1"/>
    </xf>
    <xf numFmtId="3" fontId="18" fillId="5" borderId="1" xfId="0" applyNumberFormat="1" applyFont="1" applyFill="1" applyBorder="1" applyAlignment="1" applyProtection="1">
      <alignment horizontal="left" vertical="top" indent="1"/>
    </xf>
    <xf numFmtId="164" fontId="22" fillId="0" borderId="1" xfId="3" applyNumberFormat="1" applyFont="1" applyFill="1" applyBorder="1" applyAlignment="1" applyProtection="1">
      <alignment horizontal="left" vertical="top" indent="1"/>
    </xf>
    <xf numFmtId="0" fontId="17" fillId="0" borderId="0" xfId="0" applyFont="1" applyBorder="1" applyAlignment="1" applyProtection="1">
      <alignment horizontal="left" vertical="top" indent="1"/>
    </xf>
    <xf numFmtId="164" fontId="22" fillId="0" borderId="0" xfId="3" applyNumberFormat="1" applyFont="1" applyFill="1" applyBorder="1" applyAlignment="1" applyProtection="1">
      <alignment horizontal="left" vertical="top" wrapText="1" indent="1"/>
    </xf>
    <xf numFmtId="164" fontId="17" fillId="0" borderId="1" xfId="3" applyNumberFormat="1" applyFont="1" applyFill="1" applyBorder="1" applyAlignment="1" applyProtection="1">
      <alignment horizontal="left" vertical="top" indent="1"/>
    </xf>
    <xf numFmtId="0" fontId="19" fillId="0" borderId="0" xfId="0" applyFont="1" applyAlignment="1" applyProtection="1">
      <alignment horizontal="left" vertical="top" indent="1"/>
    </xf>
    <xf numFmtId="0" fontId="17" fillId="0" borderId="0" xfId="0" applyFont="1" applyAlignment="1" applyProtection="1">
      <alignment horizontal="left" vertical="top" indent="1"/>
    </xf>
    <xf numFmtId="164" fontId="19" fillId="0" borderId="2" xfId="3" applyNumberFormat="1" applyFont="1" applyFill="1" applyBorder="1" applyAlignment="1">
      <alignment horizontal="left" vertical="top" wrapText="1" indent="1"/>
    </xf>
    <xf numFmtId="164" fontId="18" fillId="5" borderId="2" xfId="3" applyNumberFormat="1" applyFont="1" applyFill="1" applyBorder="1" applyAlignment="1">
      <alignment horizontal="left" vertical="top" indent="1"/>
    </xf>
    <xf numFmtId="164" fontId="7" fillId="0" borderId="2" xfId="3" applyNumberFormat="1" applyFont="1" applyFill="1" applyBorder="1" applyAlignment="1">
      <alignment horizontal="left" vertical="top" indent="1"/>
    </xf>
    <xf numFmtId="0" fontId="9" fillId="0" borderId="2" xfId="2" applyFont="1" applyFill="1" applyBorder="1" applyAlignment="1">
      <alignment horizontal="left" vertical="top" indent="1"/>
    </xf>
    <xf numFmtId="0" fontId="6" fillId="0" borderId="2" xfId="0" applyFont="1" applyBorder="1" applyAlignment="1">
      <alignment horizontal="left" vertical="top" wrapText="1" indent="1"/>
    </xf>
    <xf numFmtId="0" fontId="7" fillId="0" borderId="2" xfId="0" applyFont="1" applyFill="1" applyBorder="1" applyAlignment="1">
      <alignment horizontal="left" vertical="top" wrapText="1" indent="1"/>
    </xf>
    <xf numFmtId="44" fontId="7" fillId="0" borderId="2" xfId="3" applyFont="1" applyFill="1" applyBorder="1" applyAlignment="1">
      <alignment horizontal="left" vertical="top" wrapText="1" indent="1"/>
    </xf>
    <xf numFmtId="44" fontId="7" fillId="0" borderId="2" xfId="3" applyFont="1" applyBorder="1" applyAlignment="1">
      <alignment horizontal="left" vertical="top" wrapText="1" indent="1"/>
    </xf>
    <xf numFmtId="0" fontId="33" fillId="0" borderId="2" xfId="0" applyFont="1" applyFill="1" applyBorder="1" applyAlignment="1">
      <alignment horizontal="left" vertical="top" wrapText="1" indent="1"/>
    </xf>
    <xf numFmtId="44" fontId="5" fillId="5" borderId="2" xfId="3" applyFont="1" applyFill="1" applyBorder="1" applyAlignment="1">
      <alignment horizontal="left" vertical="top" indent="1"/>
    </xf>
    <xf numFmtId="44" fontId="5" fillId="5" borderId="2" xfId="3" applyFont="1" applyFill="1" applyBorder="1" applyAlignment="1">
      <alignment horizontal="left" vertical="top" wrapText="1" indent="1"/>
    </xf>
    <xf numFmtId="164" fontId="5" fillId="5" borderId="2" xfId="0" applyNumberFormat="1" applyFont="1" applyFill="1" applyBorder="1" applyAlignment="1">
      <alignment horizontal="left" vertical="top" indent="1"/>
    </xf>
    <xf numFmtId="164" fontId="5" fillId="5" borderId="2" xfId="3" applyNumberFormat="1" applyFont="1" applyFill="1" applyBorder="1" applyAlignment="1">
      <alignment horizontal="left" vertical="top" wrapText="1" indent="1"/>
    </xf>
    <xf numFmtId="164" fontId="5" fillId="5" borderId="2" xfId="3" applyNumberFormat="1" applyFont="1" applyFill="1" applyBorder="1" applyAlignment="1">
      <alignment horizontal="left" vertical="top" indent="1"/>
    </xf>
    <xf numFmtId="164" fontId="18" fillId="5" borderId="2" xfId="0" applyNumberFormat="1" applyFont="1" applyFill="1" applyBorder="1" applyAlignment="1">
      <alignment horizontal="left" vertical="top" indent="1"/>
    </xf>
    <xf numFmtId="0" fontId="5" fillId="5" borderId="1" xfId="0" applyFont="1" applyFill="1" applyBorder="1" applyAlignment="1" applyProtection="1">
      <alignment horizontal="left" vertical="top" indent="1"/>
    </xf>
    <xf numFmtId="164" fontId="18" fillId="5" borderId="1" xfId="0" applyNumberFormat="1" applyFont="1" applyFill="1" applyBorder="1" applyAlignment="1" applyProtection="1">
      <alignment horizontal="left" vertical="top" indent="1"/>
    </xf>
    <xf numFmtId="0" fontId="6" fillId="0" borderId="1" xfId="0" applyFont="1" applyBorder="1" applyAlignment="1" applyProtection="1">
      <alignment horizontal="left" vertical="top" wrapText="1" indent="1"/>
    </xf>
    <xf numFmtId="0" fontId="34" fillId="0" borderId="0" xfId="0" applyFont="1" applyAlignment="1" applyProtection="1">
      <alignment horizontal="left" vertical="center" indent="1"/>
    </xf>
    <xf numFmtId="0" fontId="35" fillId="0" borderId="0" xfId="0" applyFont="1" applyAlignment="1" applyProtection="1">
      <alignment horizontal="left" indent="1"/>
    </xf>
    <xf numFmtId="0" fontId="35" fillId="0" borderId="0" xfId="0" applyFont="1" applyAlignment="1" applyProtection="1">
      <alignment horizontal="left" vertical="center" indent="1"/>
    </xf>
    <xf numFmtId="0" fontId="35" fillId="0" borderId="0" xfId="0" applyFont="1" applyAlignment="1" applyProtection="1">
      <alignment horizontal="center" vertical="center"/>
    </xf>
    <xf numFmtId="0" fontId="35" fillId="0" borderId="0" xfId="0" applyFont="1" applyProtection="1"/>
    <xf numFmtId="0" fontId="34" fillId="0" borderId="0" xfId="0" applyFont="1" applyAlignment="1">
      <alignment horizontal="left" vertical="top" indent="1"/>
    </xf>
    <xf numFmtId="0" fontId="36" fillId="0" borderId="0" xfId="0" applyFont="1" applyAlignment="1">
      <alignment horizontal="left" vertical="top" indent="1"/>
    </xf>
    <xf numFmtId="0" fontId="34" fillId="0" borderId="0" xfId="0" applyFont="1" applyAlignment="1">
      <alignment horizontal="left" vertical="top" wrapText="1" indent="1"/>
    </xf>
    <xf numFmtId="0" fontId="35" fillId="0" borderId="0" xfId="0" applyFont="1" applyAlignment="1">
      <alignment horizontal="left" vertical="top" indent="1"/>
    </xf>
    <xf numFmtId="0" fontId="7" fillId="6" borderId="2" xfId="2" applyFont="1" applyFill="1" applyBorder="1" applyAlignment="1">
      <alignment horizontal="left" vertical="top" wrapText="1" indent="1"/>
    </xf>
    <xf numFmtId="0" fontId="7" fillId="6" borderId="2" xfId="2" applyFont="1" applyFill="1" applyBorder="1" applyAlignment="1">
      <alignment horizontal="left" vertical="top" indent="1"/>
    </xf>
    <xf numFmtId="164" fontId="7" fillId="6" borderId="2" xfId="3" applyNumberFormat="1" applyFont="1" applyFill="1" applyBorder="1" applyAlignment="1">
      <alignment horizontal="left" vertical="top" indent="1"/>
    </xf>
    <xf numFmtId="0" fontId="6" fillId="6" borderId="2" xfId="0" applyFont="1" applyFill="1" applyBorder="1" applyAlignment="1">
      <alignment horizontal="left" vertical="top" wrapText="1" indent="1"/>
    </xf>
    <xf numFmtId="0" fontId="17" fillId="6" borderId="1" xfId="0" applyFont="1" applyFill="1" applyBorder="1" applyAlignment="1" applyProtection="1">
      <alignment horizontal="left" vertical="top" indent="1"/>
    </xf>
    <xf numFmtId="164" fontId="19" fillId="6" borderId="1" xfId="3" applyNumberFormat="1" applyFont="1" applyFill="1" applyBorder="1" applyAlignment="1" applyProtection="1">
      <alignment horizontal="left" vertical="top" indent="1"/>
    </xf>
    <xf numFmtId="0" fontId="19" fillId="6" borderId="1" xfId="2" applyFont="1" applyFill="1" applyBorder="1" applyAlignment="1" applyProtection="1">
      <alignment horizontal="left" vertical="top" indent="1"/>
    </xf>
    <xf numFmtId="0" fontId="19" fillId="6" borderId="1" xfId="2" applyFont="1" applyFill="1" applyBorder="1" applyAlignment="1" applyProtection="1">
      <alignment horizontal="left" vertical="top" wrapText="1" indent="1"/>
    </xf>
    <xf numFmtId="0" fontId="19" fillId="6" borderId="1" xfId="0" applyFont="1" applyFill="1" applyBorder="1" applyAlignment="1" applyProtection="1">
      <alignment horizontal="left" vertical="top" wrapText="1" indent="1"/>
    </xf>
    <xf numFmtId="0" fontId="19" fillId="6" borderId="1" xfId="0" applyFont="1" applyFill="1" applyBorder="1" applyAlignment="1" applyProtection="1">
      <alignment horizontal="left" vertical="top" indent="1"/>
    </xf>
    <xf numFmtId="0" fontId="17" fillId="6" borderId="2" xfId="0" applyFont="1" applyFill="1" applyBorder="1" applyAlignment="1">
      <alignment horizontal="left" vertical="top" indent="1"/>
    </xf>
    <xf numFmtId="0" fontId="17" fillId="6" borderId="2" xfId="0" applyFont="1" applyFill="1" applyBorder="1" applyAlignment="1">
      <alignment horizontal="left" vertical="top" wrapText="1" indent="1"/>
    </xf>
    <xf numFmtId="0" fontId="19" fillId="6" borderId="2" xfId="0" applyFont="1" applyFill="1" applyBorder="1" applyAlignment="1">
      <alignment horizontal="left" vertical="top" wrapText="1" indent="1"/>
    </xf>
    <xf numFmtId="164" fontId="19" fillId="6" borderId="2" xfId="3" applyNumberFormat="1" applyFont="1" applyFill="1" applyBorder="1" applyAlignment="1">
      <alignment horizontal="left" vertical="top" wrapText="1" indent="1"/>
    </xf>
    <xf numFmtId="0" fontId="19" fillId="6" borderId="2" xfId="0" applyFont="1" applyFill="1" applyBorder="1" applyAlignment="1">
      <alignment horizontal="left" vertical="top" indent="1"/>
    </xf>
    <xf numFmtId="0" fontId="7" fillId="6" borderId="2" xfId="0" applyFont="1" applyFill="1" applyBorder="1" applyAlignment="1">
      <alignment horizontal="left" vertical="top" indent="1"/>
    </xf>
    <xf numFmtId="0" fontId="6" fillId="6" borderId="2" xfId="0" applyFont="1" applyFill="1" applyBorder="1" applyAlignment="1">
      <alignment horizontal="left" vertical="top" indent="1"/>
    </xf>
    <xf numFmtId="0" fontId="9" fillId="6" borderId="2" xfId="2" applyFont="1" applyFill="1" applyBorder="1" applyAlignment="1">
      <alignment horizontal="left" vertical="top" indent="1"/>
    </xf>
    <xf numFmtId="44" fontId="7" fillId="6" borderId="2" xfId="3" applyFont="1" applyFill="1" applyBorder="1" applyAlignment="1">
      <alignment horizontal="left" vertical="top" wrapText="1" indent="1"/>
    </xf>
    <xf numFmtId="0" fontId="32" fillId="6" borderId="2" xfId="2" applyFont="1" applyFill="1" applyBorder="1" applyAlignment="1">
      <alignment horizontal="left" vertical="top" wrapText="1" indent="1"/>
    </xf>
    <xf numFmtId="164" fontId="15" fillId="6" borderId="1" xfId="3" applyNumberFormat="1" applyFont="1" applyFill="1" applyBorder="1" applyAlignment="1" applyProtection="1">
      <alignment horizontal="right" vertical="center" indent="1"/>
    </xf>
    <xf numFmtId="10" fontId="15" fillId="6" borderId="1" xfId="1" applyNumberFormat="1" applyFont="1" applyFill="1" applyBorder="1" applyAlignment="1" applyProtection="1">
      <alignment horizontal="right" vertical="center" indent="1"/>
    </xf>
    <xf numFmtId="10" fontId="4" fillId="6" borderId="1" xfId="1" applyNumberFormat="1" applyFont="1" applyFill="1" applyBorder="1" applyAlignment="1" applyProtection="1">
      <alignment horizontal="right" vertical="center" indent="1"/>
    </xf>
    <xf numFmtId="3" fontId="24" fillId="6" borderId="1" xfId="0" applyNumberFormat="1" applyFont="1" applyFill="1" applyBorder="1" applyAlignment="1" applyProtection="1">
      <alignment horizontal="right" vertical="center" indent="1"/>
    </xf>
    <xf numFmtId="0" fontId="37" fillId="3" borderId="1" xfId="0" applyFont="1" applyFill="1" applyBorder="1" applyAlignment="1" applyProtection="1">
      <alignment horizontal="center" vertical="center" wrapText="1"/>
    </xf>
    <xf numFmtId="0" fontId="6" fillId="6" borderId="1" xfId="0" applyFont="1" applyFill="1" applyBorder="1" applyAlignment="1" applyProtection="1">
      <alignment horizontal="left" vertical="top" wrapText="1" indent="1"/>
    </xf>
    <xf numFmtId="0" fontId="7" fillId="0" borderId="1" xfId="2" applyFont="1" applyFill="1" applyBorder="1" applyAlignment="1" applyProtection="1">
      <alignment horizontal="left" vertical="top" wrapText="1" indent="1"/>
    </xf>
    <xf numFmtId="0" fontId="7" fillId="0" borderId="1" xfId="2" applyFont="1" applyFill="1" applyBorder="1" applyAlignment="1" applyProtection="1">
      <alignment horizontal="left" vertical="top" indent="1"/>
    </xf>
    <xf numFmtId="0" fontId="7" fillId="6" borderId="1" xfId="2" applyFont="1" applyFill="1" applyBorder="1" applyAlignment="1" applyProtection="1">
      <alignment horizontal="left" vertical="top" wrapText="1" indent="1"/>
    </xf>
    <xf numFmtId="0" fontId="19" fillId="6" borderId="2" xfId="2" applyFont="1" applyFill="1" applyBorder="1" applyAlignment="1">
      <alignment horizontal="left" vertical="top" wrapText="1" indent="1"/>
    </xf>
    <xf numFmtId="0" fontId="13" fillId="0" borderId="0" xfId="0" applyFont="1" applyAlignment="1" applyProtection="1">
      <alignment horizontal="left" vertical="center" indent="1"/>
    </xf>
    <xf numFmtId="0" fontId="17" fillId="0" borderId="12" xfId="0" applyFont="1" applyBorder="1" applyAlignment="1" applyProtection="1">
      <alignment horizontal="center" vertical="top"/>
    </xf>
    <xf numFmtId="0" fontId="17" fillId="0" borderId="13" xfId="0" applyFont="1" applyBorder="1" applyAlignment="1" applyProtection="1">
      <alignment horizontal="center" vertical="top"/>
    </xf>
    <xf numFmtId="0" fontId="17" fillId="0" borderId="14" xfId="0" applyFont="1" applyBorder="1" applyAlignment="1" applyProtection="1">
      <alignment horizontal="center" vertical="top"/>
    </xf>
    <xf numFmtId="0" fontId="17" fillId="6" borderId="12" xfId="0" applyFont="1" applyFill="1" applyBorder="1" applyAlignment="1" applyProtection="1">
      <alignment horizontal="center" vertical="top"/>
    </xf>
    <xf numFmtId="0" fontId="17" fillId="6" borderId="14" xfId="0" applyFont="1" applyFill="1" applyBorder="1" applyAlignment="1" applyProtection="1">
      <alignment horizontal="center" vertical="top"/>
    </xf>
    <xf numFmtId="0" fontId="17" fillId="6" borderId="13" xfId="0" applyFont="1" applyFill="1" applyBorder="1" applyAlignment="1" applyProtection="1">
      <alignment horizontal="center" vertical="top"/>
    </xf>
    <xf numFmtId="0" fontId="6" fillId="6" borderId="1" xfId="0" applyFont="1" applyFill="1" applyBorder="1" applyAlignment="1" applyProtection="1">
      <alignment horizontal="left" vertical="top" wrapText="1" indent="1"/>
    </xf>
    <xf numFmtId="0" fontId="17" fillId="6" borderId="1" xfId="0" applyFont="1" applyFill="1" applyBorder="1" applyAlignment="1" applyProtection="1">
      <alignment horizontal="left" vertical="top" wrapText="1" indent="1"/>
    </xf>
    <xf numFmtId="0" fontId="6" fillId="0" borderId="1" xfId="0" applyFont="1" applyBorder="1" applyAlignment="1" applyProtection="1">
      <alignment horizontal="left" vertical="top" wrapText="1" indent="1"/>
    </xf>
    <xf numFmtId="0" fontId="17" fillId="0" borderId="1" xfId="0" applyFont="1" applyBorder="1" applyAlignment="1" applyProtection="1">
      <alignment horizontal="left" vertical="top" wrapText="1" indent="1"/>
    </xf>
    <xf numFmtId="0" fontId="18" fillId="5" borderId="1" xfId="0" applyFont="1" applyFill="1" applyBorder="1" applyAlignment="1" applyProtection="1">
      <alignment horizontal="left" vertical="top" wrapText="1" indent="1"/>
    </xf>
    <xf numFmtId="0" fontId="18" fillId="5" borderId="3" xfId="0" applyFont="1" applyFill="1" applyBorder="1" applyAlignment="1" applyProtection="1">
      <alignment horizontal="left" vertical="top" indent="1"/>
    </xf>
    <xf numFmtId="0" fontId="18" fillId="5" borderId="4" xfId="0" applyFont="1" applyFill="1" applyBorder="1" applyAlignment="1" applyProtection="1">
      <alignment horizontal="left" vertical="top" indent="1"/>
    </xf>
    <xf numFmtId="0" fontId="18" fillId="5" borderId="1" xfId="0" applyFont="1" applyFill="1" applyBorder="1" applyAlignment="1" applyProtection="1">
      <alignment horizontal="left" vertical="top" indent="1"/>
    </xf>
    <xf numFmtId="0" fontId="18" fillId="5" borderId="9" xfId="0" applyFont="1" applyFill="1" applyBorder="1" applyAlignment="1" applyProtection="1">
      <alignment horizontal="left" vertical="top" wrapText="1" indent="1"/>
    </xf>
    <xf numFmtId="0" fontId="18" fillId="5" borderId="10" xfId="0" applyFont="1" applyFill="1" applyBorder="1" applyAlignment="1" applyProtection="1">
      <alignment horizontal="left" vertical="top" wrapText="1" indent="1"/>
    </xf>
    <xf numFmtId="0" fontId="17" fillId="0" borderId="2" xfId="0" applyFont="1" applyBorder="1" applyAlignment="1">
      <alignment horizontal="center" vertical="top"/>
    </xf>
    <xf numFmtId="0" fontId="17" fillId="6" borderId="7" xfId="0" applyFont="1" applyFill="1" applyBorder="1" applyAlignment="1">
      <alignment horizontal="center" vertical="top"/>
    </xf>
    <xf numFmtId="0" fontId="17" fillId="6" borderId="6" xfId="0" applyFont="1" applyFill="1" applyBorder="1" applyAlignment="1">
      <alignment horizontal="center" vertical="top"/>
    </xf>
    <xf numFmtId="0" fontId="17" fillId="6" borderId="2" xfId="0" applyFont="1" applyFill="1" applyBorder="1" applyAlignment="1">
      <alignment horizontal="left" vertical="top" wrapText="1" indent="1"/>
    </xf>
    <xf numFmtId="0" fontId="18" fillId="5" borderId="2" xfId="0" applyFont="1" applyFill="1" applyBorder="1" applyAlignment="1">
      <alignment horizontal="left" vertical="top" wrapText="1" indent="1"/>
    </xf>
    <xf numFmtId="0" fontId="6" fillId="0" borderId="2" xfId="0" applyFont="1" applyBorder="1" applyAlignment="1">
      <alignment horizontal="left" vertical="top" wrapText="1" indent="1"/>
    </xf>
    <xf numFmtId="0" fontId="17" fillId="0" borderId="2" xfId="0" applyFont="1" applyBorder="1" applyAlignment="1">
      <alignment horizontal="left" vertical="top" wrapText="1" indent="1"/>
    </xf>
    <xf numFmtId="0" fontId="18" fillId="5" borderId="2" xfId="0" applyFont="1" applyFill="1" applyBorder="1" applyAlignment="1">
      <alignment horizontal="left" vertical="top" indent="1"/>
    </xf>
    <xf numFmtId="0" fontId="7" fillId="0" borderId="7" xfId="0" applyFont="1" applyFill="1" applyBorder="1" applyAlignment="1">
      <alignment horizontal="left" vertical="top" indent="1"/>
    </xf>
    <xf numFmtId="0" fontId="7" fillId="0" borderId="6" xfId="0" applyFont="1" applyFill="1" applyBorder="1" applyAlignment="1">
      <alignment horizontal="left" vertical="top" indent="1"/>
    </xf>
    <xf numFmtId="0" fontId="6" fillId="6" borderId="7" xfId="0" applyFont="1" applyFill="1" applyBorder="1" applyAlignment="1">
      <alignment horizontal="left" vertical="top" indent="1"/>
    </xf>
    <xf numFmtId="0" fontId="6" fillId="6" borderId="6" xfId="0" applyFont="1" applyFill="1" applyBorder="1" applyAlignment="1">
      <alignment horizontal="left" vertical="top" indent="1"/>
    </xf>
    <xf numFmtId="0" fontId="6" fillId="0" borderId="7" xfId="0" applyFont="1" applyBorder="1" applyAlignment="1">
      <alignment horizontal="left" vertical="top" indent="1"/>
    </xf>
    <xf numFmtId="0" fontId="6" fillId="0" borderId="6" xfId="0" applyFont="1" applyBorder="1" applyAlignment="1">
      <alignment horizontal="left" vertical="top" indent="1"/>
    </xf>
    <xf numFmtId="0" fontId="6" fillId="0" borderId="2" xfId="0" applyFont="1" applyBorder="1" applyAlignment="1">
      <alignment horizontal="left" vertical="top" indent="1"/>
    </xf>
    <xf numFmtId="0" fontId="7" fillId="0" borderId="2" xfId="0" applyFont="1" applyFill="1" applyBorder="1" applyAlignment="1">
      <alignment horizontal="left" vertical="top" wrapText="1" indent="1"/>
    </xf>
    <xf numFmtId="0" fontId="7" fillId="0" borderId="2" xfId="0" applyFont="1" applyFill="1" applyBorder="1" applyAlignment="1">
      <alignment horizontal="left" vertical="top" indent="1"/>
    </xf>
    <xf numFmtId="0" fontId="6" fillId="6" borderId="2" xfId="0" applyFont="1" applyFill="1" applyBorder="1" applyAlignment="1">
      <alignment horizontal="left" vertical="top" wrapText="1" indent="1"/>
    </xf>
    <xf numFmtId="0" fontId="5" fillId="5" borderId="2" xfId="0" applyFont="1" applyFill="1" applyBorder="1" applyAlignment="1">
      <alignment horizontal="left" vertical="top" wrapText="1" indent="1"/>
    </xf>
    <xf numFmtId="0" fontId="5" fillId="5" borderId="2" xfId="0" applyFont="1" applyFill="1" applyBorder="1" applyAlignment="1">
      <alignment horizontal="left" vertical="top" indent="1"/>
    </xf>
    <xf numFmtId="0" fontId="6" fillId="0" borderId="7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6" borderId="7" xfId="0" applyFont="1" applyFill="1" applyBorder="1" applyAlignment="1">
      <alignment horizontal="center" vertical="top"/>
    </xf>
    <xf numFmtId="0" fontId="6" fillId="6" borderId="8" xfId="0" applyFont="1" applyFill="1" applyBorder="1" applyAlignment="1">
      <alignment horizontal="center" vertical="top"/>
    </xf>
    <xf numFmtId="0" fontId="6" fillId="6" borderId="6" xfId="0" applyFont="1" applyFill="1" applyBorder="1" applyAlignment="1">
      <alignment horizontal="center" vertical="top"/>
    </xf>
    <xf numFmtId="0" fontId="6" fillId="6" borderId="2" xfId="0" applyFont="1" applyFill="1" applyBorder="1" applyAlignment="1">
      <alignment horizontal="left" vertical="top" indent="1"/>
    </xf>
    <xf numFmtId="0" fontId="6" fillId="6" borderId="8" xfId="0" applyFont="1" applyFill="1" applyBorder="1" applyAlignment="1">
      <alignment horizontal="left" vertical="top" indent="1"/>
    </xf>
    <xf numFmtId="0" fontId="6" fillId="0" borderId="8" xfId="0" applyFont="1" applyBorder="1" applyAlignment="1">
      <alignment horizontal="left" vertical="top" indent="1"/>
    </xf>
  </cellXfs>
  <cellStyles count="4">
    <cellStyle name="Měna" xfId="3" builtinId="4"/>
    <cellStyle name="Neutrální" xfId="2" builtinId="28"/>
    <cellStyle name="Normální" xfId="0" builtinId="0"/>
    <cellStyle name="Procenta" xfId="1" builtinId="5"/>
  </cellStyles>
  <dxfs count="1">
    <dxf>
      <font>
        <color rgb="FFFF0000"/>
      </font>
    </dxf>
  </dxfs>
  <tableStyles count="0" defaultTableStyle="TableStyleMedium2" defaultPivotStyle="PivotStyleLight16"/>
  <colors>
    <mruColors>
      <color rgb="FFFFBDBD"/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1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6" Type="http://schemas.openxmlformats.org/officeDocument/2006/relationships/revisionHeaders" Target="revisions/revisionHeader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13.xml"/><Relationship Id="rId18" Type="http://schemas.openxmlformats.org/officeDocument/2006/relationships/revisionLog" Target="revisionLog18.xml"/><Relationship Id="rId26" Type="http://schemas.openxmlformats.org/officeDocument/2006/relationships/revisionLog" Target="revisionLog26.xml"/><Relationship Id="rId39" Type="http://schemas.openxmlformats.org/officeDocument/2006/relationships/revisionLog" Target="revisionLog39.xml"/><Relationship Id="rId21" Type="http://schemas.openxmlformats.org/officeDocument/2006/relationships/revisionLog" Target="revisionLog21.xml"/><Relationship Id="rId34" Type="http://schemas.openxmlformats.org/officeDocument/2006/relationships/revisionLog" Target="revisionLog34.xml"/><Relationship Id="rId42" Type="http://schemas.openxmlformats.org/officeDocument/2006/relationships/revisionLog" Target="revisionLog42.xml"/><Relationship Id="rId7" Type="http://schemas.openxmlformats.org/officeDocument/2006/relationships/revisionLog" Target="revisionLog7.xml"/><Relationship Id="rId2" Type="http://schemas.openxmlformats.org/officeDocument/2006/relationships/revisionLog" Target="revisionLog2.xml"/><Relationship Id="rId16" Type="http://schemas.openxmlformats.org/officeDocument/2006/relationships/revisionLog" Target="revisionLog16.xml"/><Relationship Id="rId20" Type="http://schemas.openxmlformats.org/officeDocument/2006/relationships/revisionLog" Target="revisionLog20.xml"/><Relationship Id="rId29" Type="http://schemas.openxmlformats.org/officeDocument/2006/relationships/revisionLog" Target="revisionLog29.xml"/><Relationship Id="rId41" Type="http://schemas.openxmlformats.org/officeDocument/2006/relationships/revisionLog" Target="revisionLog41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24" Type="http://schemas.openxmlformats.org/officeDocument/2006/relationships/revisionLog" Target="revisionLog24.xml"/><Relationship Id="rId32" Type="http://schemas.openxmlformats.org/officeDocument/2006/relationships/revisionLog" Target="revisionLog32.xml"/><Relationship Id="rId37" Type="http://schemas.openxmlformats.org/officeDocument/2006/relationships/revisionLog" Target="revisionLog37.xml"/><Relationship Id="rId40" Type="http://schemas.openxmlformats.org/officeDocument/2006/relationships/revisionLog" Target="revisionLog40.xml"/><Relationship Id="rId5" Type="http://schemas.openxmlformats.org/officeDocument/2006/relationships/revisionLog" Target="revisionLog5.xml"/><Relationship Id="rId15" Type="http://schemas.openxmlformats.org/officeDocument/2006/relationships/revisionLog" Target="revisionLog15.xml"/><Relationship Id="rId23" Type="http://schemas.openxmlformats.org/officeDocument/2006/relationships/revisionLog" Target="revisionLog23.xml"/><Relationship Id="rId28" Type="http://schemas.openxmlformats.org/officeDocument/2006/relationships/revisionLog" Target="revisionLog28.xml"/><Relationship Id="rId36" Type="http://schemas.openxmlformats.org/officeDocument/2006/relationships/revisionLog" Target="revisionLog36.xml"/><Relationship Id="rId10" Type="http://schemas.openxmlformats.org/officeDocument/2006/relationships/revisionLog" Target="revisionLog10.xml"/><Relationship Id="rId19" Type="http://schemas.openxmlformats.org/officeDocument/2006/relationships/revisionLog" Target="revisionLog19.xml"/><Relationship Id="rId31" Type="http://schemas.openxmlformats.org/officeDocument/2006/relationships/revisionLog" Target="revisionLog31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4" Type="http://schemas.openxmlformats.org/officeDocument/2006/relationships/revisionLog" Target="revisionLog14.xml"/><Relationship Id="rId22" Type="http://schemas.openxmlformats.org/officeDocument/2006/relationships/revisionLog" Target="revisionLog22.xml"/><Relationship Id="rId27" Type="http://schemas.openxmlformats.org/officeDocument/2006/relationships/revisionLog" Target="revisionLog27.xml"/><Relationship Id="rId30" Type="http://schemas.openxmlformats.org/officeDocument/2006/relationships/revisionLog" Target="revisionLog30.xml"/><Relationship Id="rId35" Type="http://schemas.openxmlformats.org/officeDocument/2006/relationships/revisionLog" Target="revisionLog35.xml"/><Relationship Id="rId8" Type="http://schemas.openxmlformats.org/officeDocument/2006/relationships/revisionLog" Target="revisionLog8.xml"/><Relationship Id="rId3" Type="http://schemas.openxmlformats.org/officeDocument/2006/relationships/revisionLog" Target="revisionLog3.xml"/><Relationship Id="rId12" Type="http://schemas.openxmlformats.org/officeDocument/2006/relationships/revisionLog" Target="revisionLog12.xml"/><Relationship Id="rId17" Type="http://schemas.openxmlformats.org/officeDocument/2006/relationships/revisionLog" Target="revisionLog17.xml"/><Relationship Id="rId25" Type="http://schemas.openxmlformats.org/officeDocument/2006/relationships/revisionLog" Target="revisionLog25.xml"/><Relationship Id="rId33" Type="http://schemas.openxmlformats.org/officeDocument/2006/relationships/revisionLog" Target="revisionLog33.xml"/><Relationship Id="rId38" Type="http://schemas.openxmlformats.org/officeDocument/2006/relationships/revisionLog" Target="revisionLog3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27C6F0D-2686-4D76-BEDE-98AA92722AF1}" diskRevisions="1" revisionId="238" version="36">
  <header guid="{0AC18CCD-1AFF-494B-9A33-583972F8DC12}" dateTime="2021-10-06T08:01:57" maxSheetId="9" userName="test2" r:id="rId1">
    <sheetIdMap count="8">
      <sheetId val="1"/>
      <sheetId val="2"/>
      <sheetId val="3"/>
      <sheetId val="4"/>
      <sheetId val="5"/>
      <sheetId val="6"/>
      <sheetId val="7"/>
      <sheetId val="8"/>
    </sheetIdMap>
  </header>
  <header guid="{9B62825C-D92E-406F-8175-212B3F117013}" dateTime="2021-10-06T08:17:23" maxSheetId="9" userName="test2" r:id="rId2" minRId="1" maxRId="8">
    <sheetIdMap count="8">
      <sheetId val="1"/>
      <sheetId val="2"/>
      <sheetId val="3"/>
      <sheetId val="4"/>
      <sheetId val="5"/>
      <sheetId val="6"/>
      <sheetId val="7"/>
      <sheetId val="8"/>
    </sheetIdMap>
  </header>
  <header guid="{344E1C88-E625-4AAF-80F1-F1EA7E0E1728}" dateTime="2021-10-06T08:35:52" maxSheetId="9" userName="test2" r:id="rId3" minRId="9" maxRId="23">
    <sheetIdMap count="8">
      <sheetId val="1"/>
      <sheetId val="2"/>
      <sheetId val="3"/>
      <sheetId val="4"/>
      <sheetId val="5"/>
      <sheetId val="6"/>
      <sheetId val="7"/>
      <sheetId val="8"/>
    </sheetIdMap>
  </header>
  <header guid="{AA9B25A0-E49A-45CD-BFA9-D74D9C616D96}" dateTime="2021-10-06T08:53:06" maxSheetId="9" userName="test2" r:id="rId4" minRId="24" maxRId="30">
    <sheetIdMap count="8">
      <sheetId val="1"/>
      <sheetId val="2"/>
      <sheetId val="3"/>
      <sheetId val="4"/>
      <sheetId val="5"/>
      <sheetId val="6"/>
      <sheetId val="7"/>
      <sheetId val="8"/>
    </sheetIdMap>
  </header>
  <header guid="{7E68565A-8154-4A23-BDB2-AA767E5C3564}" dateTime="2021-10-06T08:57:41" maxSheetId="9" userName="test2" r:id="rId5" minRId="31">
    <sheetIdMap count="8">
      <sheetId val="1"/>
      <sheetId val="2"/>
      <sheetId val="3"/>
      <sheetId val="4"/>
      <sheetId val="6"/>
      <sheetId val="5"/>
      <sheetId val="7"/>
      <sheetId val="8"/>
    </sheetIdMap>
  </header>
  <header guid="{D7EC422E-17BA-4264-B0F6-A7BEBC2AAE7B}" dateTime="2021-10-06T09:16:16" maxSheetId="9" userName="test2" r:id="rId6" minRId="39" maxRId="43">
    <sheetIdMap count="8">
      <sheetId val="1"/>
      <sheetId val="2"/>
      <sheetId val="3"/>
      <sheetId val="4"/>
      <sheetId val="6"/>
      <sheetId val="7"/>
      <sheetId val="5"/>
      <sheetId val="8"/>
    </sheetIdMap>
  </header>
  <header guid="{FCB47F36-90A5-473A-B49D-F8DA566DD164}" dateTime="2021-10-06T09:25:59" maxSheetId="9" userName="test2" r:id="rId7" minRId="44">
    <sheetIdMap count="8">
      <sheetId val="1"/>
      <sheetId val="2"/>
      <sheetId val="3"/>
      <sheetId val="4"/>
      <sheetId val="6"/>
      <sheetId val="7"/>
      <sheetId val="5"/>
      <sheetId val="8"/>
    </sheetIdMap>
  </header>
  <header guid="{4F323779-D004-4492-9281-24DAFF6CDDC1}" dateTime="2021-10-06T09:46:22" maxSheetId="9" userName="test2" r:id="rId8" minRId="45">
    <sheetIdMap count="8">
      <sheetId val="1"/>
      <sheetId val="2"/>
      <sheetId val="3"/>
      <sheetId val="4"/>
      <sheetId val="6"/>
      <sheetId val="7"/>
      <sheetId val="5"/>
      <sheetId val="8"/>
    </sheetIdMap>
  </header>
  <header guid="{0AE41442-5579-4804-8AF9-8E6CBEB3F7ED}" dateTime="2021-10-06T09:51:06" maxSheetId="9" userName="test2" r:id="rId9" minRId="46" maxRId="52">
    <sheetIdMap count="8">
      <sheetId val="1"/>
      <sheetId val="2"/>
      <sheetId val="3"/>
      <sheetId val="4"/>
      <sheetId val="6"/>
      <sheetId val="7"/>
      <sheetId val="5"/>
      <sheetId val="8"/>
    </sheetIdMap>
  </header>
  <header guid="{27DF50CD-FEEC-41F8-81A1-88F9F91C757E}" dateTime="2021-10-06T09:52:05" maxSheetId="9" userName="test2" r:id="rId10" minRId="53">
    <sheetIdMap count="8">
      <sheetId val="1"/>
      <sheetId val="2"/>
      <sheetId val="3"/>
      <sheetId val="4"/>
      <sheetId val="6"/>
      <sheetId val="7"/>
      <sheetId val="5"/>
      <sheetId val="8"/>
    </sheetIdMap>
  </header>
  <header guid="{A45E9A24-D426-4DDA-939B-C80C3CE3F741}" dateTime="2021-10-06T09:52:38" maxSheetId="9" userName="test2" r:id="rId11" minRId="54" maxRId="55">
    <sheetIdMap count="8">
      <sheetId val="1"/>
      <sheetId val="2"/>
      <sheetId val="3"/>
      <sheetId val="4"/>
      <sheetId val="6"/>
      <sheetId val="7"/>
      <sheetId val="5"/>
      <sheetId val="8"/>
    </sheetIdMap>
  </header>
  <header guid="{F6A53AC6-984E-42A0-AF94-1D09BB992CF2}" dateTime="2021-10-06T10:01:01" maxSheetId="9" userName="test2" r:id="rId12">
    <sheetIdMap count="8">
      <sheetId val="1"/>
      <sheetId val="2"/>
      <sheetId val="3"/>
      <sheetId val="4"/>
      <sheetId val="6"/>
      <sheetId val="7"/>
      <sheetId val="5"/>
      <sheetId val="8"/>
    </sheetIdMap>
  </header>
  <header guid="{4CD6429E-D21E-4591-826E-C038BF1AE1EA}" dateTime="2021-10-06T10:01:13" maxSheetId="9" userName="test2" r:id="rId13">
    <sheetIdMap count="8">
      <sheetId val="1"/>
      <sheetId val="2"/>
      <sheetId val="3"/>
      <sheetId val="4"/>
      <sheetId val="6"/>
      <sheetId val="7"/>
      <sheetId val="5"/>
      <sheetId val="8"/>
    </sheetIdMap>
  </header>
  <header guid="{1856B446-3A64-4C6D-A46D-0AAF42ABF643}" dateTime="2021-10-06T10:01:23" maxSheetId="9" userName="test2" r:id="rId14">
    <sheetIdMap count="8">
      <sheetId val="1"/>
      <sheetId val="2"/>
      <sheetId val="3"/>
      <sheetId val="4"/>
      <sheetId val="6"/>
      <sheetId val="7"/>
      <sheetId val="5"/>
      <sheetId val="8"/>
    </sheetIdMap>
  </header>
  <header guid="{D068A7A2-04E5-41AA-B000-5948741955B0}" dateTime="2021-10-06T10:02:52" maxSheetId="9" userName="test2" r:id="rId15">
    <sheetIdMap count="8">
      <sheetId val="1"/>
      <sheetId val="2"/>
      <sheetId val="3"/>
      <sheetId val="4"/>
      <sheetId val="6"/>
      <sheetId val="7"/>
      <sheetId val="5"/>
      <sheetId val="8"/>
    </sheetIdMap>
  </header>
  <header guid="{92AD1D1B-0256-44C8-9297-A03235EAE1C4}" dateTime="2021-10-06T10:25:57" maxSheetId="9" userName="ver0001" r:id="rId16">
    <sheetIdMap count="8">
      <sheetId val="1"/>
      <sheetId val="2"/>
      <sheetId val="3"/>
      <sheetId val="4"/>
      <sheetId val="6"/>
      <sheetId val="7"/>
      <sheetId val="5"/>
      <sheetId val="8"/>
    </sheetIdMap>
  </header>
  <header guid="{B0F9A97C-5B16-4AA5-BF95-6E7F326107DD}" dateTime="2021-10-06T10:33:09" maxSheetId="9" userName="ver0001" r:id="rId17" minRId="108" maxRId="113">
    <sheetIdMap count="8">
      <sheetId val="1"/>
      <sheetId val="2"/>
      <sheetId val="3"/>
      <sheetId val="4"/>
      <sheetId val="6"/>
      <sheetId val="7"/>
      <sheetId val="5"/>
      <sheetId val="8"/>
    </sheetIdMap>
  </header>
  <header guid="{6F5C2D55-718B-4A48-83D7-E3682E926539}" dateTime="2021-10-06T10:34:16" maxSheetId="9" userName="ver0001" r:id="rId18" minRId="122" maxRId="127">
    <sheetIdMap count="8">
      <sheetId val="1"/>
      <sheetId val="2"/>
      <sheetId val="3"/>
      <sheetId val="4"/>
      <sheetId val="6"/>
      <sheetId val="7"/>
      <sheetId val="5"/>
      <sheetId val="8"/>
    </sheetIdMap>
  </header>
  <header guid="{664CAD4A-438C-4258-A665-0BFDFB2A290C}" dateTime="2021-10-06T10:35:18" maxSheetId="9" userName="ver0001" r:id="rId19" minRId="128" maxRId="133">
    <sheetIdMap count="8">
      <sheetId val="1"/>
      <sheetId val="2"/>
      <sheetId val="3"/>
      <sheetId val="4"/>
      <sheetId val="6"/>
      <sheetId val="7"/>
      <sheetId val="5"/>
      <sheetId val="8"/>
    </sheetIdMap>
  </header>
  <header guid="{D239B107-1E51-4DED-ABF4-3B346E97F99F}" dateTime="2021-10-06T10:36:22" maxSheetId="9" userName="ver0001" r:id="rId20" minRId="142" maxRId="147">
    <sheetIdMap count="8">
      <sheetId val="1"/>
      <sheetId val="2"/>
      <sheetId val="3"/>
      <sheetId val="4"/>
      <sheetId val="6"/>
      <sheetId val="7"/>
      <sheetId val="5"/>
      <sheetId val="8"/>
    </sheetIdMap>
  </header>
  <header guid="{A9A14CA9-0979-4D13-9D0F-28EC2EE6CF6F}" dateTime="2021-10-06T10:37:39" maxSheetId="9" userName="ver0001" r:id="rId21" minRId="148" maxRId="153">
    <sheetIdMap count="8">
      <sheetId val="1"/>
      <sheetId val="2"/>
      <sheetId val="3"/>
      <sheetId val="4"/>
      <sheetId val="6"/>
      <sheetId val="7"/>
      <sheetId val="5"/>
      <sheetId val="8"/>
    </sheetIdMap>
  </header>
  <header guid="{F236D1E3-5357-4C71-9CC0-EAFB278F1A49}" dateTime="2021-10-06T10:38:40" maxSheetId="9" userName="ver0001" r:id="rId22" minRId="154" maxRId="159">
    <sheetIdMap count="8">
      <sheetId val="1"/>
      <sheetId val="2"/>
      <sheetId val="3"/>
      <sheetId val="4"/>
      <sheetId val="6"/>
      <sheetId val="7"/>
      <sheetId val="5"/>
      <sheetId val="8"/>
    </sheetIdMap>
  </header>
  <header guid="{880A22CA-2025-46A2-8F1A-4F8FDD503956}" dateTime="2021-10-06T10:39:53" maxSheetId="9" userName="ver0001" r:id="rId23" minRId="160" maxRId="165">
    <sheetIdMap count="8">
      <sheetId val="1"/>
      <sheetId val="2"/>
      <sheetId val="3"/>
      <sheetId val="4"/>
      <sheetId val="6"/>
      <sheetId val="7"/>
      <sheetId val="5"/>
      <sheetId val="8"/>
    </sheetIdMap>
  </header>
  <header guid="{F4F347B3-D2C6-4973-9B59-69FF788075C7}" dateTime="2021-10-06T10:53:25" maxSheetId="9" userName="Administrator" r:id="rId24" minRId="173">
    <sheetIdMap count="8">
      <sheetId val="1"/>
      <sheetId val="2"/>
      <sheetId val="3"/>
      <sheetId val="4"/>
      <sheetId val="6"/>
      <sheetId val="7"/>
      <sheetId val="5"/>
      <sheetId val="8"/>
    </sheetIdMap>
  </header>
  <header guid="{5B876E32-BB87-4798-9B12-BB18751B7024}" dateTime="2021-10-06T10:54:36" maxSheetId="9" userName="Administrator" r:id="rId25" minRId="181">
    <sheetIdMap count="8">
      <sheetId val="1"/>
      <sheetId val="2"/>
      <sheetId val="3"/>
      <sheetId val="4"/>
      <sheetId val="6"/>
      <sheetId val="7"/>
      <sheetId val="5"/>
      <sheetId val="8"/>
    </sheetIdMap>
  </header>
  <header guid="{747768F1-8560-4C39-93D1-1830E8EF8D92}" dateTime="2021-10-06T11:00:05" maxSheetId="9" userName="Administrator" r:id="rId26" minRId="182">
    <sheetIdMap count="8">
      <sheetId val="1"/>
      <sheetId val="2"/>
      <sheetId val="3"/>
      <sheetId val="4"/>
      <sheetId val="6"/>
      <sheetId val="7"/>
      <sheetId val="5"/>
      <sheetId val="8"/>
    </sheetIdMap>
  </header>
  <header guid="{AC57947E-5087-491E-BBF3-F52E5038322F}" dateTime="2021-10-06T11:05:08" maxSheetId="9" userName="ver0001" r:id="rId27" minRId="183" maxRId="186">
    <sheetIdMap count="8">
      <sheetId val="1"/>
      <sheetId val="2"/>
      <sheetId val="3"/>
      <sheetId val="4"/>
      <sheetId val="6"/>
      <sheetId val="7"/>
      <sheetId val="5"/>
      <sheetId val="8"/>
    </sheetIdMap>
  </header>
  <header guid="{DBDFD869-45D0-4029-9BF9-50B5AA52B664}" dateTime="2021-10-06T11:30:53" maxSheetId="9" userName="Administrator" r:id="rId28" minRId="187">
    <sheetIdMap count="8">
      <sheetId val="1"/>
      <sheetId val="2"/>
      <sheetId val="3"/>
      <sheetId val="4"/>
      <sheetId val="6"/>
      <sheetId val="7"/>
      <sheetId val="5"/>
      <sheetId val="8"/>
    </sheetIdMap>
  </header>
  <header guid="{EB58B8EF-6E49-1647-816B-C699291D350A}" dateTime="2021-11-24T11:44:01" maxSheetId="9" userName="Microsoft Office User" r:id="rId29" minRId="195">
    <sheetIdMap count="8">
      <sheetId val="1"/>
      <sheetId val="2"/>
      <sheetId val="3"/>
      <sheetId val="4"/>
      <sheetId val="6"/>
      <sheetId val="7"/>
      <sheetId val="5"/>
      <sheetId val="8"/>
    </sheetIdMap>
  </header>
  <header guid="{9B53CDE8-6998-4B6C-9BF3-B88940BF1EC9}" dateTime="2021-11-25T13:21:42" maxSheetId="9" userName="Administrator" r:id="rId30" minRId="203">
    <sheetIdMap count="8">
      <sheetId val="1"/>
      <sheetId val="2"/>
      <sheetId val="3"/>
      <sheetId val="4"/>
      <sheetId val="6"/>
      <sheetId val="7"/>
      <sheetId val="5"/>
      <sheetId val="8"/>
    </sheetIdMap>
  </header>
  <header guid="{3E2A3E9D-5BCB-4768-8D42-6398A1AAAFAA}" dateTime="2021-11-25T13:31:58" maxSheetId="9" userName="Administrator" r:id="rId31" minRId="204" maxRId="205">
    <sheetIdMap count="8">
      <sheetId val="1"/>
      <sheetId val="2"/>
      <sheetId val="3"/>
      <sheetId val="4"/>
      <sheetId val="6"/>
      <sheetId val="7"/>
      <sheetId val="5"/>
      <sheetId val="8"/>
    </sheetIdMap>
  </header>
  <header guid="{D137E182-56A3-4946-A357-DEEB6654B297}" dateTime="2021-11-25T13:32:51" maxSheetId="9" userName="Administrator" r:id="rId32" minRId="206">
    <sheetIdMap count="8">
      <sheetId val="1"/>
      <sheetId val="2"/>
      <sheetId val="3"/>
      <sheetId val="4"/>
      <sheetId val="6"/>
      <sheetId val="7"/>
      <sheetId val="5"/>
      <sheetId val="8"/>
    </sheetIdMap>
  </header>
  <header guid="{67FE89BE-DBAF-4FBA-93CE-B0D00EDEB302}" dateTime="2021-11-25T14:04:18" maxSheetId="9" userName="Administrator" r:id="rId33" minRId="207" maxRId="209">
    <sheetIdMap count="8">
      <sheetId val="1"/>
      <sheetId val="2"/>
      <sheetId val="3"/>
      <sheetId val="4"/>
      <sheetId val="6"/>
      <sheetId val="7"/>
      <sheetId val="5"/>
      <sheetId val="8"/>
    </sheetIdMap>
  </header>
  <header guid="{4B5BD7E8-2DC2-47D7-AC15-498905E10093}" dateTime="2021-11-25T14:06:23" maxSheetId="9" userName="Administrator" r:id="rId34" minRId="210">
    <sheetIdMap count="8">
      <sheetId val="1"/>
      <sheetId val="2"/>
      <sheetId val="3"/>
      <sheetId val="4"/>
      <sheetId val="6"/>
      <sheetId val="7"/>
      <sheetId val="5"/>
      <sheetId val="8"/>
    </sheetIdMap>
  </header>
  <header guid="{B4F99C75-9628-4F0B-91EA-52A6D6650127}" dateTime="2021-11-25T14:45:16" maxSheetId="9" userName="Administrator" r:id="rId35" minRId="211">
    <sheetIdMap count="8">
      <sheetId val="1"/>
      <sheetId val="2"/>
      <sheetId val="3"/>
      <sheetId val="4"/>
      <sheetId val="6"/>
      <sheetId val="7"/>
      <sheetId val="5"/>
      <sheetId val="8"/>
    </sheetIdMap>
  </header>
  <header guid="{FA3D8283-D9F1-4ED6-8A08-99DEABC50674}" dateTime="2021-11-25T17:54:49" maxSheetId="9" userName="Uživatel systému Windows" r:id="rId36" minRId="212">
    <sheetIdMap count="8">
      <sheetId val="1"/>
      <sheetId val="2"/>
      <sheetId val="3"/>
      <sheetId val="4"/>
      <sheetId val="6"/>
      <sheetId val="7"/>
      <sheetId val="5"/>
      <sheetId val="8"/>
    </sheetIdMap>
  </header>
  <header guid="{E9370F6B-586F-4431-9F14-4A553DF87858}" dateTime="2021-11-26T09:25:10" maxSheetId="9" userName="Uživatel systému Windows" r:id="rId37">
    <sheetIdMap count="8">
      <sheetId val="1"/>
      <sheetId val="2"/>
      <sheetId val="3"/>
      <sheetId val="4"/>
      <sheetId val="6"/>
      <sheetId val="7"/>
      <sheetId val="5"/>
      <sheetId val="8"/>
    </sheetIdMap>
  </header>
  <header guid="{82F35E61-5F19-4F12-930E-CFA823E27AB3}" dateTime="2021-11-26T12:31:17" maxSheetId="9" userName="Administrator" r:id="rId38" minRId="227">
    <sheetIdMap count="8">
      <sheetId val="1"/>
      <sheetId val="2"/>
      <sheetId val="3"/>
      <sheetId val="4"/>
      <sheetId val="6"/>
      <sheetId val="7"/>
      <sheetId val="5"/>
      <sheetId val="8"/>
    </sheetIdMap>
  </header>
  <header guid="{5A9AB142-CE09-4B6B-9A60-6D04E6558CE2}" dateTime="2021-11-26T12:32:34" maxSheetId="9" userName="Administrator" r:id="rId39" minRId="228" maxRId="229">
    <sheetIdMap count="8">
      <sheetId val="1"/>
      <sheetId val="2"/>
      <sheetId val="3"/>
      <sheetId val="4"/>
      <sheetId val="6"/>
      <sheetId val="7"/>
      <sheetId val="5"/>
      <sheetId val="8"/>
    </sheetIdMap>
  </header>
  <header guid="{21A11773-A8B7-4A3B-BF91-FEC422909FB3}" dateTime="2021-11-26T12:33:52" maxSheetId="9" userName="Administrator" r:id="rId40" minRId="230">
    <sheetIdMap count="8">
      <sheetId val="1"/>
      <sheetId val="2"/>
      <sheetId val="3"/>
      <sheetId val="4"/>
      <sheetId val="6"/>
      <sheetId val="7"/>
      <sheetId val="5"/>
      <sheetId val="8"/>
    </sheetIdMap>
  </header>
  <header guid="{DB205D5E-1A26-4181-83D8-79EDE1C4F0E6}" dateTime="2021-11-26T13:21:24" maxSheetId="9" userName="Administrator" r:id="rId41" minRId="231">
    <sheetIdMap count="8">
      <sheetId val="1"/>
      <sheetId val="2"/>
      <sheetId val="3"/>
      <sheetId val="4"/>
      <sheetId val="6"/>
      <sheetId val="7"/>
      <sheetId val="5"/>
      <sheetId val="8"/>
    </sheetIdMap>
  </header>
  <header guid="{527C6F0D-2686-4D76-BEDE-98AA92722AF1}" dateTime="2021-11-26T21:21:59" maxSheetId="9" userName="ver0001" r:id="rId42">
    <sheetIdMap count="8">
      <sheetId val="1"/>
      <sheetId val="2"/>
      <sheetId val="3"/>
      <sheetId val="4"/>
      <sheetId val="6"/>
      <sheetId val="7"/>
      <sheetId val="5"/>
      <sheetId val="8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" sId="7">
    <oc r="M11" t="inlineStr">
      <is>
        <t>• 30 přednášek pro SŠ,
• 5 přednášek pro veřejnost 
• provoz Matematické pohotovosti</t>
      </is>
    </oc>
    <nc r="M11" t="inlineStr">
      <is>
        <t>• 30 přednášek pro SŠ,
• 5 přednášek pro veřejnost 
• Provoz Matematické pohotovosti</t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" sId="5">
    <oc r="I13" t="inlineStr">
      <is>
        <t>• zavést el. oběh dokumentů pro vybrané procesy (pravd. ApuTime)</t>
      </is>
    </oc>
    <nc r="I13" t="inlineStr">
      <is>
        <t>• Zavést el. oběh dokumentů pro vybrané procesy (pravd. ApuTime)</t>
      </is>
    </nc>
  </rcc>
  <rcc rId="55" sId="8">
    <oc r="A1" t="inlineStr">
      <is>
        <t>Souhrná tabulka PPSŘ</t>
      </is>
    </oc>
    <nc r="A1" t="inlineStr">
      <is>
        <t>Souhrná tabulka PPSŘ 2022</t>
      </is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88152BF-0A45-498B-91B4-FD8DEB3625AA}" action="delete"/>
  <rdn rId="0" localSheetId="1" customView="1" name="Z_688152BF_0A45_498B_91B4_FD8DEB3625AA_.wvu.Cols" hidden="1" oldHidden="1">
    <formula>'Oblast A'!$I:$N</formula>
  </rdn>
  <rdn rId="0" localSheetId="1" customView="1" name="Z_688152BF_0A45_498B_91B4_FD8DEB3625AA_.wvu.FilterData" hidden="1" oldHidden="1">
    <formula>'Oblast A'!$A$3:$F$4</formula>
    <oldFormula>'Oblast A'!$A$3:$F$4</oldFormula>
  </rdn>
  <rdn rId="0" localSheetId="2" customView="1" name="Z_688152BF_0A45_498B_91B4_FD8DEB3625AA_.wvu.Cols" hidden="1" oldHidden="1">
    <formula>'Oblast B'!$I:$N</formula>
  </rdn>
  <rdn rId="0" localSheetId="2" customView="1" name="Z_688152BF_0A45_498B_91B4_FD8DEB3625AA_.wvu.FilterData" hidden="1" oldHidden="1">
    <formula>'Oblast B'!$A$3:$F$4</formula>
    <oldFormula>'Oblast B'!$A$3:$F$4</oldFormula>
  </rdn>
  <rdn rId="0" localSheetId="3" customView="1" name="Z_688152BF_0A45_498B_91B4_FD8DEB3625AA_.wvu.FilterData" hidden="1" oldHidden="1">
    <formula>'Oblast C'!$A$3:$F$4</formula>
    <oldFormula>'Oblast C'!$A$3:$F$4</oldFormula>
  </rdn>
  <rdn rId="0" localSheetId="4" customView="1" name="Z_688152BF_0A45_498B_91B4_FD8DEB3625AA_.wvu.FilterData" hidden="1" oldHidden="1">
    <formula>'Oblast D'!$A$3:$F$4</formula>
    <oldFormula>'Oblast D'!$A$3:$F$4</oldFormula>
  </rdn>
  <rdn rId="0" localSheetId="6" customView="1" name="Z_688152BF_0A45_498B_91B4_FD8DEB3625AA_.wvu.FilterData" hidden="1" oldHidden="1">
    <formula>'Oblast E'!$A$3:$F$4</formula>
    <oldFormula>'Oblast E'!$A$3:$F$4</oldFormula>
  </rdn>
  <rdn rId="0" localSheetId="7" customView="1" name="Z_688152BF_0A45_498B_91B4_FD8DEB3625AA_.wvu.FilterData" hidden="1" oldHidden="1">
    <formula>'Oblast F'!$A$3:$F$12</formula>
    <oldFormula>'Oblast F'!$A$3:$F$12</oldFormula>
  </rdn>
  <rdn rId="0" localSheetId="5" customView="1" name="Z_688152BF_0A45_498B_91B4_FD8DEB3625AA_.wvu.FilterData" hidden="1" oldHidden="1">
    <formula>'Oblast G'!$A$3:$F$4</formula>
    <oldFormula>'Oblast G'!$A$3:$F$4</oldFormula>
  </rdn>
  <rcv guid="{688152BF-0A45-498B-91B4-FD8DEB3625AA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88152BF-0A45-498B-91B4-FD8DEB3625AA}" action="delete"/>
  <rdn rId="0" localSheetId="1" customView="1" name="Z_688152BF_0A45_498B_91B4_FD8DEB3625AA_.wvu.Cols" hidden="1" oldHidden="1">
    <formula>'Oblast A'!$I:$N</formula>
    <oldFormula>'Oblast A'!$I:$N</oldFormula>
  </rdn>
  <rdn rId="0" localSheetId="1" customView="1" name="Z_688152BF_0A45_498B_91B4_FD8DEB3625AA_.wvu.FilterData" hidden="1" oldHidden="1">
    <formula>'Oblast A'!$A$3:$F$4</formula>
    <oldFormula>'Oblast A'!$A$3:$F$4</oldFormula>
  </rdn>
  <rdn rId="0" localSheetId="2" customView="1" name="Z_688152BF_0A45_498B_91B4_FD8DEB3625AA_.wvu.Cols" hidden="1" oldHidden="1">
    <formula>'Oblast B'!$I:$N</formula>
    <oldFormula>'Oblast B'!$I:$N</oldFormula>
  </rdn>
  <rdn rId="0" localSheetId="2" customView="1" name="Z_688152BF_0A45_498B_91B4_FD8DEB3625AA_.wvu.FilterData" hidden="1" oldHidden="1">
    <formula>'Oblast B'!$A$3:$F$4</formula>
    <oldFormula>'Oblast B'!$A$3:$F$4</oldFormula>
  </rdn>
  <rdn rId="0" localSheetId="3" customView="1" name="Z_688152BF_0A45_498B_91B4_FD8DEB3625AA_.wvu.Cols" hidden="1" oldHidden="1">
    <formula>'Oblast C'!$I:$N</formula>
  </rdn>
  <rdn rId="0" localSheetId="3" customView="1" name="Z_688152BF_0A45_498B_91B4_FD8DEB3625AA_.wvu.FilterData" hidden="1" oldHidden="1">
    <formula>'Oblast C'!$A$3:$F$4</formula>
    <oldFormula>'Oblast C'!$A$3:$F$4</oldFormula>
  </rdn>
  <rdn rId="0" localSheetId="4" customView="1" name="Z_688152BF_0A45_498B_91B4_FD8DEB3625AA_.wvu.FilterData" hidden="1" oldHidden="1">
    <formula>'Oblast D'!$A$3:$F$4</formula>
    <oldFormula>'Oblast D'!$A$3:$F$4</oldFormula>
  </rdn>
  <rdn rId="0" localSheetId="6" customView="1" name="Z_688152BF_0A45_498B_91B4_FD8DEB3625AA_.wvu.FilterData" hidden="1" oldHidden="1">
    <formula>'Oblast E'!$A$3:$F$4</formula>
    <oldFormula>'Oblast E'!$A$3:$F$4</oldFormula>
  </rdn>
  <rdn rId="0" localSheetId="7" customView="1" name="Z_688152BF_0A45_498B_91B4_FD8DEB3625AA_.wvu.FilterData" hidden="1" oldHidden="1">
    <formula>'Oblast F'!$A$3:$F$12</formula>
    <oldFormula>'Oblast F'!$A$3:$F$12</oldFormula>
  </rdn>
  <rdn rId="0" localSheetId="5" customView="1" name="Z_688152BF_0A45_498B_91B4_FD8DEB3625AA_.wvu.FilterData" hidden="1" oldHidden="1">
    <formula>'Oblast G'!$A$3:$F$4</formula>
    <oldFormula>'Oblast G'!$A$3:$F$4</oldFormula>
  </rdn>
  <rcv guid="{688152BF-0A45-498B-91B4-FD8DEB3625AA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88152BF-0A45-498B-91B4-FD8DEB3625AA}" action="delete"/>
  <rdn rId="0" localSheetId="1" customView="1" name="Z_688152BF_0A45_498B_91B4_FD8DEB3625AA_.wvu.Cols" hidden="1" oldHidden="1">
    <formula>'Oblast A'!$I:$N</formula>
    <oldFormula>'Oblast A'!$I:$N</oldFormula>
  </rdn>
  <rdn rId="0" localSheetId="1" customView="1" name="Z_688152BF_0A45_498B_91B4_FD8DEB3625AA_.wvu.FilterData" hidden="1" oldHidden="1">
    <formula>'Oblast A'!$A$3:$F$4</formula>
    <oldFormula>'Oblast A'!$A$3:$F$4</oldFormula>
  </rdn>
  <rdn rId="0" localSheetId="2" customView="1" name="Z_688152BF_0A45_498B_91B4_FD8DEB3625AA_.wvu.Cols" hidden="1" oldHidden="1">
    <formula>'Oblast B'!$I:$N</formula>
    <oldFormula>'Oblast B'!$I:$N</oldFormula>
  </rdn>
  <rdn rId="0" localSheetId="2" customView="1" name="Z_688152BF_0A45_498B_91B4_FD8DEB3625AA_.wvu.FilterData" hidden="1" oldHidden="1">
    <formula>'Oblast B'!$A$3:$F$4</formula>
    <oldFormula>'Oblast B'!$A$3:$F$4</oldFormula>
  </rdn>
  <rdn rId="0" localSheetId="3" customView="1" name="Z_688152BF_0A45_498B_91B4_FD8DEB3625AA_.wvu.Cols" hidden="1" oldHidden="1">
    <formula>'Oblast C'!$I:$N</formula>
    <oldFormula>'Oblast C'!$I:$N</oldFormula>
  </rdn>
  <rdn rId="0" localSheetId="3" customView="1" name="Z_688152BF_0A45_498B_91B4_FD8DEB3625AA_.wvu.FilterData" hidden="1" oldHidden="1">
    <formula>'Oblast C'!$A$3:$F$4</formula>
    <oldFormula>'Oblast C'!$A$3:$F$4</oldFormula>
  </rdn>
  <rdn rId="0" localSheetId="4" customView="1" name="Z_688152BF_0A45_498B_91B4_FD8DEB3625AA_.wvu.Cols" hidden="1" oldHidden="1">
    <formula>'Oblast D'!$I:$N</formula>
  </rdn>
  <rdn rId="0" localSheetId="4" customView="1" name="Z_688152BF_0A45_498B_91B4_FD8DEB3625AA_.wvu.FilterData" hidden="1" oldHidden="1">
    <formula>'Oblast D'!$A$3:$F$4</formula>
    <oldFormula>'Oblast D'!$A$3:$F$4</oldFormula>
  </rdn>
  <rdn rId="0" localSheetId="6" customView="1" name="Z_688152BF_0A45_498B_91B4_FD8DEB3625AA_.wvu.FilterData" hidden="1" oldHidden="1">
    <formula>'Oblast E'!$A$3:$F$4</formula>
    <oldFormula>'Oblast E'!$A$3:$F$4</oldFormula>
  </rdn>
  <rdn rId="0" localSheetId="7" customView="1" name="Z_688152BF_0A45_498B_91B4_FD8DEB3625AA_.wvu.FilterData" hidden="1" oldHidden="1">
    <formula>'Oblast F'!$A$3:$F$12</formula>
    <oldFormula>'Oblast F'!$A$3:$F$12</oldFormula>
  </rdn>
  <rdn rId="0" localSheetId="5" customView="1" name="Z_688152BF_0A45_498B_91B4_FD8DEB3625AA_.wvu.FilterData" hidden="1" oldHidden="1">
    <formula>'Oblast G'!$A$3:$F$4</formula>
    <oldFormula>'Oblast G'!$A$3:$F$4</oldFormula>
  </rdn>
  <rcv guid="{688152BF-0A45-498B-91B4-FD8DEB3625AA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88152BF-0A45-498B-91B4-FD8DEB3625AA}" action="delete"/>
  <rdn rId="0" localSheetId="1" customView="1" name="Z_688152BF_0A45_498B_91B4_FD8DEB3625AA_.wvu.Cols" hidden="1" oldHidden="1">
    <formula>'Oblast A'!$I:$N</formula>
    <oldFormula>'Oblast A'!$I:$N</oldFormula>
  </rdn>
  <rdn rId="0" localSheetId="1" customView="1" name="Z_688152BF_0A45_498B_91B4_FD8DEB3625AA_.wvu.FilterData" hidden="1" oldHidden="1">
    <formula>'Oblast A'!$A$3:$F$4</formula>
    <oldFormula>'Oblast A'!$A$3:$F$4</oldFormula>
  </rdn>
  <rdn rId="0" localSheetId="2" customView="1" name="Z_688152BF_0A45_498B_91B4_FD8DEB3625AA_.wvu.Cols" hidden="1" oldHidden="1">
    <formula>'Oblast B'!$I:$N</formula>
    <oldFormula>'Oblast B'!$I:$N</oldFormula>
  </rdn>
  <rdn rId="0" localSheetId="2" customView="1" name="Z_688152BF_0A45_498B_91B4_FD8DEB3625AA_.wvu.FilterData" hidden="1" oldHidden="1">
    <formula>'Oblast B'!$A$3:$F$4</formula>
    <oldFormula>'Oblast B'!$A$3:$F$4</oldFormula>
  </rdn>
  <rdn rId="0" localSheetId="3" customView="1" name="Z_688152BF_0A45_498B_91B4_FD8DEB3625AA_.wvu.Cols" hidden="1" oldHidden="1">
    <formula>'Oblast C'!$I:$N</formula>
    <oldFormula>'Oblast C'!$I:$N</oldFormula>
  </rdn>
  <rdn rId="0" localSheetId="3" customView="1" name="Z_688152BF_0A45_498B_91B4_FD8DEB3625AA_.wvu.FilterData" hidden="1" oldHidden="1">
    <formula>'Oblast C'!$A$3:$F$4</formula>
    <oldFormula>'Oblast C'!$A$3:$F$4</oldFormula>
  </rdn>
  <rdn rId="0" localSheetId="4" customView="1" name="Z_688152BF_0A45_498B_91B4_FD8DEB3625AA_.wvu.Cols" hidden="1" oldHidden="1">
    <formula>'Oblast D'!$I:$N</formula>
    <oldFormula>'Oblast D'!$I:$N</oldFormula>
  </rdn>
  <rdn rId="0" localSheetId="4" customView="1" name="Z_688152BF_0A45_498B_91B4_FD8DEB3625AA_.wvu.FilterData" hidden="1" oldHidden="1">
    <formula>'Oblast D'!$A$3:$F$4</formula>
    <oldFormula>'Oblast D'!$A$3:$F$4</oldFormula>
  </rdn>
  <rdn rId="0" localSheetId="6" customView="1" name="Z_688152BF_0A45_498B_91B4_FD8DEB3625AA_.wvu.Cols" hidden="1" oldHidden="1">
    <formula>'Oblast E'!$I:$N</formula>
  </rdn>
  <rdn rId="0" localSheetId="6" customView="1" name="Z_688152BF_0A45_498B_91B4_FD8DEB3625AA_.wvu.FilterData" hidden="1" oldHidden="1">
    <formula>'Oblast E'!$A$3:$F$4</formula>
    <oldFormula>'Oblast E'!$A$3:$F$4</oldFormula>
  </rdn>
  <rdn rId="0" localSheetId="7" customView="1" name="Z_688152BF_0A45_498B_91B4_FD8DEB3625AA_.wvu.Cols" hidden="1" oldHidden="1">
    <formula>'Oblast F'!$I:$N</formula>
  </rdn>
  <rdn rId="0" localSheetId="7" customView="1" name="Z_688152BF_0A45_498B_91B4_FD8DEB3625AA_.wvu.FilterData" hidden="1" oldHidden="1">
    <formula>'Oblast F'!$A$3:$F$12</formula>
    <oldFormula>'Oblast F'!$A$3:$F$12</oldFormula>
  </rdn>
  <rdn rId="0" localSheetId="5" customView="1" name="Z_688152BF_0A45_498B_91B4_FD8DEB3625AA_.wvu.Cols" hidden="1" oldHidden="1">
    <formula>'Oblast G'!$I:$N</formula>
  </rdn>
  <rdn rId="0" localSheetId="5" customView="1" name="Z_688152BF_0A45_498B_91B4_FD8DEB3625AA_.wvu.FilterData" hidden="1" oldHidden="1">
    <formula>'Oblast G'!$A$3:$F$4</formula>
    <oldFormula>'Oblast G'!$A$3:$F$4</oldFormula>
  </rdn>
  <rcv guid="{688152BF-0A45-498B-91B4-FD8DEB3625AA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8631FC53_5A46_40F2_9C5C_9CB6688ABA77_.wvu.FilterData" hidden="1" oldHidden="1">
    <formula>'Oblast A'!$A$3:$F$4</formula>
  </rdn>
  <rdn rId="0" localSheetId="2" customView="1" name="Z_8631FC53_5A46_40F2_9C5C_9CB6688ABA77_.wvu.FilterData" hidden="1" oldHidden="1">
    <formula>'Oblast B'!$A$3:$F$4</formula>
  </rdn>
  <rdn rId="0" localSheetId="3" customView="1" name="Z_8631FC53_5A46_40F2_9C5C_9CB6688ABA77_.wvu.Cols" hidden="1" oldHidden="1">
    <formula>'Oblast C'!$I:$N</formula>
  </rdn>
  <rdn rId="0" localSheetId="3" customView="1" name="Z_8631FC53_5A46_40F2_9C5C_9CB6688ABA77_.wvu.FilterData" hidden="1" oldHidden="1">
    <formula>'Oblast C'!$A$3:$F$4</formula>
  </rdn>
  <rdn rId="0" localSheetId="4" customView="1" name="Z_8631FC53_5A46_40F2_9C5C_9CB6688ABA77_.wvu.FilterData" hidden="1" oldHidden="1">
    <formula>'Oblast D'!$A$3:$F$4</formula>
  </rdn>
  <rdn rId="0" localSheetId="6" customView="1" name="Z_8631FC53_5A46_40F2_9C5C_9CB6688ABA77_.wvu.FilterData" hidden="1" oldHidden="1">
    <formula>'Oblast E'!$A$3:$F$4</formula>
  </rdn>
  <rdn rId="0" localSheetId="7" customView="1" name="Z_8631FC53_5A46_40F2_9C5C_9CB6688ABA77_.wvu.FilterData" hidden="1" oldHidden="1">
    <formula>'Oblast F'!$A$3:$F$12</formula>
  </rdn>
  <rdn rId="0" localSheetId="5" customView="1" name="Z_8631FC53_5A46_40F2_9C5C_9CB6688ABA77_.wvu.FilterData" hidden="1" oldHidden="1">
    <formula>'Oblast G'!$A$3:$F$4</formula>
  </rdn>
  <rcv guid="{8631FC53-5A46-40F2-9C5C-9CB6688ABA77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08" sId="1" ref="I1:I1048576" action="deleteCol">
    <undo index="65535" exp="area" ref3D="1" dr="$I$1:$N$1048576" dn="Z_688152BF_0A45_498B_91B4_FD8DEB3625AA_.wvu.Cols" sId="1"/>
    <rfmt sheetId="1" xfDxf="1" sqref="I1:I1048576" start="0" length="0">
      <dxf>
        <font>
          <sz val="10"/>
        </font>
      </dxf>
    </rfmt>
    <rfmt sheetId="1" sqref="I1" start="0" length="0">
      <dxf>
        <font>
          <sz val="14"/>
          <family val="3"/>
        </font>
      </dxf>
    </rfmt>
    <rcc rId="0" sId="1" dxf="1">
      <nc r="I3" t="inlineStr">
        <is>
          <t xml:space="preserve">Přepokládáné  výstupy v rámci součástí </t>
        </is>
      </nc>
      <ndxf>
        <font>
          <sz val="10"/>
          <color theme="0"/>
        </font>
        <fill>
          <patternFill patternType="solid">
            <bgColor theme="4"/>
          </patternFill>
        </fill>
        <alignment horizontal="center" vertical="top" wrapTex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ndxf>
    </rcc>
    <rcc rId="0" sId="1" dxf="1">
      <nc r="I4" t="inlineStr">
        <is>
          <t>REK</t>
        </is>
      </nc>
      <ndxf>
        <font>
          <sz val="10"/>
          <color theme="0"/>
        </font>
        <fill>
          <patternFill patternType="solid">
            <bgColor theme="4"/>
          </patternFill>
        </fill>
        <alignment horizontal="center" vertical="top" wrapTex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ndxf>
    </rcc>
    <rfmt sheetId="1" sqref="I5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6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cc rId="0" sId="1" dxf="1">
      <nc r="I7" t="inlineStr">
        <is>
          <t>• Celouniverzitní koncepce odborných praxí v rámci profesních studijních programů
• Aktualizace databáze partnerských subjektů</t>
        </is>
      </nc>
      <ndxf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ndxf>
    </rcc>
    <rfmt sheetId="1" sqref="I8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9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0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1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2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3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4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5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6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7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cc rId="0" sId="1" dxf="1">
      <nc r="I18" t="inlineStr">
        <is>
          <t>• Podklady pro studie proveditelnosti k projektům OP</t>
        </is>
      </nc>
      <ndxf>
        <font>
          <sz val="10"/>
          <family val="3"/>
        </font>
        <fill>
          <patternFill patternType="solid">
            <bgColor theme="8" tint="0.79998168889431442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ndxf>
    </rcc>
    <rfmt sheetId="1" sqref="I19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0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1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2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3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4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5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6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7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8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9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30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31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32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35" start="0" length="0">
      <dxf>
        <alignment horizontal="center" vertical="center"/>
      </dxf>
    </rfmt>
    <rfmt sheetId="1" sqref="I36" start="0" length="0">
      <dxf>
        <alignment horizontal="center" vertical="center"/>
      </dxf>
    </rfmt>
    <rfmt sheetId="1" sqref="I37" start="0" length="0">
      <dxf>
        <alignment horizontal="center" vertical="center"/>
      </dxf>
    </rfmt>
    <rfmt sheetId="1" sqref="I38" start="0" length="0">
      <dxf>
        <alignment horizontal="center" vertical="center"/>
      </dxf>
    </rfmt>
    <rfmt sheetId="1" sqref="I39" start="0" length="0">
      <dxf>
        <alignment horizontal="center" vertical="center"/>
      </dxf>
    </rfmt>
    <rfmt sheetId="1" sqref="I40" start="0" length="0">
      <dxf>
        <alignment horizontal="center" vertical="center"/>
      </dxf>
    </rfmt>
    <rfmt sheetId="1" sqref="I41" start="0" length="0">
      <dxf>
        <alignment horizontal="center" vertical="center"/>
      </dxf>
    </rfmt>
    <rfmt sheetId="1" sqref="I42" start="0" length="0">
      <dxf>
        <alignment horizontal="center" vertical="center"/>
      </dxf>
    </rfmt>
    <rfmt sheetId="1" sqref="I43" start="0" length="0">
      <dxf>
        <alignment horizontal="center" vertical="center"/>
      </dxf>
    </rfmt>
    <rfmt sheetId="1" sqref="I44" start="0" length="0">
      <dxf>
        <alignment horizontal="center" vertical="center"/>
      </dxf>
    </rfmt>
    <rfmt sheetId="1" sqref="I45" start="0" length="0">
      <dxf>
        <alignment horizontal="center" vertical="center"/>
      </dxf>
    </rfmt>
    <rfmt sheetId="1" sqref="I46" start="0" length="0">
      <dxf>
        <alignment horizontal="center" vertical="center"/>
      </dxf>
    </rfmt>
    <rfmt sheetId="1" sqref="I47" start="0" length="0">
      <dxf>
        <alignment horizontal="center" vertical="center"/>
      </dxf>
    </rfmt>
  </rrc>
  <rrc rId="109" sId="1" ref="I1:I1048576" action="deleteCol">
    <undo index="65535" exp="area" ref3D="1" dr="$I$1:$M$1048576" dn="Z_688152BF_0A45_498B_91B4_FD8DEB3625AA_.wvu.Cols" sId="1"/>
    <rfmt sheetId="1" xfDxf="1" sqref="I1:I1048576" start="0" length="0">
      <dxf>
        <font>
          <sz val="10"/>
        </font>
        <alignment horizontal="center"/>
      </dxf>
    </rfmt>
    <rfmt sheetId="1" sqref="I1" start="0" length="0">
      <dxf>
        <font>
          <sz val="14"/>
          <family val="3"/>
        </font>
        <alignment horizontal="right"/>
      </dxf>
    </rfmt>
    <rfmt sheetId="1" sqref="I2" start="0" length="0">
      <dxf>
        <alignment horizontal="right"/>
      </dxf>
    </rfmt>
    <rfmt sheetId="1" sqref="I3" start="0" length="0">
      <dxf>
        <font>
          <sz val="10"/>
          <color theme="0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cc rId="0" sId="1" dxf="1">
      <nc r="I4" t="inlineStr">
        <is>
          <t>OPF</t>
        </is>
      </nc>
      <ndxf>
        <font>
          <sz val="10"/>
          <color theme="0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ndxf>
    </rcc>
    <rfmt sheetId="1" sqref="I5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cc rId="0" sId="1" dxf="1">
      <nc r="I6" t="inlineStr">
        <is>
          <t>• Počet nových smluv o spolupráci (5 smluv);
• Počet vypsaných témat BP kombinujících odbornou praxi a bakalářskou práci (15 témat vypsaných v Tematikonu);
• Realizace semináře pro studenty 2. ročníků profesně zaměřených studijních programů;
• Úprava systémů Praktikon a Tematikon;
• 5 přednášek odborníků z praxe;
• Návrh motivačního systému akademických pracovníků pro uzavírání smluv kombinujících praxi, bakalářskou práci a oponentní posudek, včetně vytyčení role a povinností garanta studijního programu a vedoucího práce.</t>
        </is>
      </nc>
      <ndxf>
        <fill>
          <patternFill patternType="solid">
            <bgColor theme="0"/>
          </patternFill>
        </fill>
        <alignment horizontal="left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ndxf>
    </rcc>
    <rfmt sheetId="1" sqref="I7" start="0" length="0">
      <dxf>
        <alignment horizontal="left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8" start="0" length="0">
      <dxf>
        <alignment horizontal="left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9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0" start="0" length="0">
      <dxf>
        <font>
          <sz val="10"/>
          <color rgb="FFFF0000"/>
        </font>
        <fill>
          <patternFill patternType="solid">
            <bgColor theme="8" tint="0.79998168889431442"/>
          </patternFill>
        </fill>
        <alignment horizontal="left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1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2" start="0" length="0">
      <dxf>
        <font>
          <sz val="10"/>
          <color auto="1"/>
        </font>
        <alignment horizontal="left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3" start="0" length="0">
      <dxf>
        <alignment horizontal="left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4" start="0" length="0">
      <dxf>
        <alignment horizontal="left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5" start="0" length="0">
      <dxf>
        <alignment horizontal="left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6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7" start="0" length="0">
      <dxf>
        <fill>
          <patternFill patternType="solid">
            <bgColor theme="8" tint="0.79998168889431442"/>
          </patternFill>
        </fill>
        <alignment horizontal="left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8" start="0" length="0">
      <dxf>
        <fill>
          <patternFill patternType="solid">
            <bgColor theme="8" tint="0.79998168889431442"/>
          </patternFill>
        </fill>
        <alignment horizontal="left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9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0" start="0" length="0">
      <dxf>
        <font>
          <sz val="10"/>
          <color auto="1"/>
        </font>
        <alignment horizontal="left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1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cc rId="0" sId="1" dxf="1">
      <nc r="I22" t="inlineStr">
        <is>
          <t xml:space="preserve">• Business Gate Academy: 50 studentů zapojených do řešení konkrétních zadání + 10 odborných akcí realizovaných v Business Gate
• Týden podnikavosti: 200 zúčastněných studentů
• Podnikni to! : 10 studentů s absolvovaným kurzem Podnikni to!
• Odborné praxe studentů: praxe pro 5 studentů
• Workshopy na středních školách: realizace 10 worshopů </t>
        </is>
      </nc>
      <ndxf>
        <fill>
          <patternFill patternType="solid">
            <bgColor theme="8" tint="0.79998168889431442"/>
          </patternFill>
        </fill>
        <alignment horizontal="left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ndxf>
    </rcc>
    <rfmt sheetId="1" sqref="I23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cc rId="0" sId="1" dxf="1">
      <nc r="I24" t="inlineStr">
        <is>
          <t>• Vytvoření jednoho plně vybaveného e-learningového studia 
• Pořízení jednoho kusu zařízení Microsoft Surface Hub</t>
        </is>
      </nc>
      <ndxf>
        <font>
          <sz val="10"/>
          <color auto="1"/>
        </font>
        <alignment horizontal="left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ndxf>
    </rcc>
    <rfmt sheetId="1" sqref="I25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6" start="0" length="0">
      <dxf>
        <font>
          <sz val="10"/>
          <color rgb="FFFF0000"/>
        </font>
        <fill>
          <patternFill patternType="solid">
            <bgColor theme="8" tint="0.79998168889431442"/>
          </patternFill>
        </fill>
        <alignment horizontal="left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7" start="0" length="0">
      <dxf>
        <fill>
          <patternFill patternType="solid">
            <bgColor theme="8" tint="0.79998168889431442"/>
          </patternFill>
        </fill>
        <alignment horizontal="left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8" start="0" length="0">
      <dxf>
        <fill>
          <patternFill patternType="solid">
            <bgColor theme="8" tint="0.79998168889431442"/>
          </patternFill>
        </fill>
        <alignment horizontal="left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9" start="0" length="0">
      <dxf>
        <fill>
          <patternFill patternType="solid">
            <bgColor theme="8" tint="0.79998168889431442"/>
          </patternFill>
        </fill>
        <alignment horizontal="left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30" start="0" length="0">
      <dxf>
        <fill>
          <patternFill patternType="solid">
            <bgColor theme="8" tint="0.79998168889431442"/>
          </patternFill>
        </fill>
        <alignment horizontal="left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31" start="0" length="0">
      <dxf>
        <fill>
          <patternFill patternType="solid">
            <bgColor theme="8" tint="0.79998168889431442"/>
          </patternFill>
        </fill>
        <alignment horizontal="left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32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34" start="0" length="0">
      <dxf>
        <alignment horizontal="general" vertical="bottom"/>
      </dxf>
    </rfmt>
    <rfmt sheetId="1" sqref="I35" start="0" length="0">
      <dxf>
        <alignment vertical="center"/>
      </dxf>
    </rfmt>
    <rfmt sheetId="1" sqref="I36" start="0" length="0">
      <dxf>
        <alignment vertical="center"/>
      </dxf>
    </rfmt>
    <rfmt sheetId="1" sqref="I37" start="0" length="0">
      <dxf>
        <alignment vertical="center"/>
      </dxf>
    </rfmt>
    <rfmt sheetId="1" sqref="I38" start="0" length="0">
      <dxf>
        <alignment vertical="center"/>
      </dxf>
    </rfmt>
    <rfmt sheetId="1" sqref="I39" start="0" length="0">
      <dxf>
        <alignment vertical="center"/>
      </dxf>
    </rfmt>
    <rfmt sheetId="1" sqref="I40" start="0" length="0">
      <dxf>
        <alignment vertical="center"/>
      </dxf>
    </rfmt>
    <rfmt sheetId="1" sqref="I41" start="0" length="0">
      <dxf>
        <alignment vertical="center"/>
      </dxf>
    </rfmt>
    <rfmt sheetId="1" sqref="I42" start="0" length="0">
      <dxf>
        <alignment vertical="center"/>
      </dxf>
    </rfmt>
    <rfmt sheetId="1" sqref="I43" start="0" length="0">
      <dxf>
        <alignment vertical="center"/>
      </dxf>
    </rfmt>
    <rfmt sheetId="1" sqref="I44" start="0" length="0">
      <dxf>
        <alignment vertical="center"/>
      </dxf>
    </rfmt>
    <rfmt sheetId="1" sqref="I45" start="0" length="0">
      <dxf>
        <alignment vertical="center"/>
      </dxf>
    </rfmt>
    <rfmt sheetId="1" sqref="I46" start="0" length="0">
      <dxf>
        <alignment vertical="center"/>
      </dxf>
    </rfmt>
    <rfmt sheetId="1" sqref="I47" start="0" length="0">
      <dxf>
        <alignment vertical="center"/>
      </dxf>
    </rfmt>
  </rrc>
  <rrc rId="110" sId="1" ref="I1:I1048576" action="deleteCol">
    <undo index="65535" exp="area" ref3D="1" dr="$I$1:$L$1048576" dn="Z_688152BF_0A45_498B_91B4_FD8DEB3625AA_.wvu.Cols" sId="1"/>
    <rfmt sheetId="1" xfDxf="1" sqref="I1:I1048576" start="0" length="0">
      <dxf>
        <font>
          <sz val="10"/>
        </font>
        <alignment horizontal="center" vertical="center"/>
      </dxf>
    </rfmt>
    <rfmt sheetId="1" sqref="I1" start="0" length="0">
      <dxf>
        <font>
          <sz val="14"/>
          <family val="3"/>
        </font>
        <alignment horizontal="right"/>
      </dxf>
    </rfmt>
    <rfmt sheetId="1" sqref="I2" start="0" length="0">
      <dxf>
        <alignment horizontal="right"/>
      </dxf>
    </rfmt>
    <rfmt sheetId="1" sqref="I3" start="0" length="0">
      <dxf>
        <font>
          <sz val="10"/>
          <color theme="0"/>
        </font>
        <fill>
          <patternFill patternType="solid">
            <bgColor theme="4"/>
          </patternFill>
        </fill>
        <alignment vertical="top" wrapTex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cc rId="0" sId="1" dxf="1">
      <nc r="I4" t="inlineStr">
        <is>
          <t>FPF</t>
        </is>
      </nc>
      <ndxf>
        <font>
          <sz val="10"/>
          <color theme="0"/>
        </font>
        <fill>
          <patternFill patternType="solid">
            <bgColor theme="4"/>
          </patternFill>
        </fill>
        <alignment vertical="top" wrapTex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ndxf>
    </rcc>
    <rfmt sheetId="1" sqref="I5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cc rId="0" sId="1" dxf="1">
      <nc r="I6" t="inlineStr">
        <is>
          <t>• Odborníci z praxe zapojení do vzdělávacích aktivit (20)
• Akce podporující inovaci výuky ve spolupráci s praxí (3)
• Studenti podpoření při profesních aktivitách (5).</t>
        </is>
      </nc>
      <ndxf>
        <fill>
          <patternFill patternType="solid">
            <bgColor theme="0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ndxf>
    </rcc>
    <rfmt sheetId="1" sqref="I7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8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9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0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1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2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3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4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5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6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7" start="0" length="0">
      <dxf>
        <fill>
          <patternFill patternType="solid">
            <bgColor theme="8" tint="0.79998168889431442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8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9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0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1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2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3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cc rId="0" sId="1" dxf="1">
      <nc r="I24" t="inlineStr">
        <is>
          <t>• Nové nebo inovované distančně dostupné studijní materiály (15)
• Inovace technického, hard- a softwarového vybavení pracovníků (10 %)
• Proškolení akademičtí pracovníci (10 %)</t>
        </is>
      </nc>
      <ndxf>
        <fill>
          <patternFill patternType="solid">
            <bgColor theme="0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ndxf>
    </rcc>
    <rfmt sheetId="1" sqref="I25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6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7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8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9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30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31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32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33" start="0" length="0">
      <dxf>
        <alignment horizontal="general" vertical="bottom"/>
      </dxf>
    </rfmt>
    <rfmt sheetId="1" sqref="I34" start="0" length="0">
      <dxf>
        <alignment horizontal="general" vertical="bottom"/>
      </dxf>
    </rfmt>
    <rfmt sheetId="1" sqref="I35" start="0" length="0">
      <dxf>
        <alignment horizontal="general" vertical="bottom"/>
      </dxf>
    </rfmt>
    <rfmt sheetId="1" sqref="I36" start="0" length="0">
      <dxf>
        <alignment horizontal="general" vertical="bottom"/>
      </dxf>
    </rfmt>
    <rfmt sheetId="1" sqref="I37" start="0" length="0">
      <dxf>
        <alignment horizontal="general" vertical="bottom"/>
      </dxf>
    </rfmt>
    <rfmt sheetId="1" sqref="I38" start="0" length="0">
      <dxf>
        <alignment horizontal="general" vertical="bottom"/>
      </dxf>
    </rfmt>
    <rfmt sheetId="1" sqref="I39" start="0" length="0">
      <dxf>
        <alignment horizontal="general" vertical="bottom"/>
      </dxf>
    </rfmt>
    <rfmt sheetId="1" sqref="I40" start="0" length="0">
      <dxf>
        <alignment horizontal="general" vertical="bottom"/>
      </dxf>
    </rfmt>
    <rfmt sheetId="1" sqref="I41" start="0" length="0">
      <dxf>
        <alignment horizontal="general" vertical="bottom"/>
      </dxf>
    </rfmt>
    <rfmt sheetId="1" sqref="I42" start="0" length="0">
      <dxf>
        <alignment horizontal="general" vertical="bottom"/>
      </dxf>
    </rfmt>
    <rfmt sheetId="1" sqref="I43" start="0" length="0">
      <dxf>
        <alignment horizontal="general" vertical="bottom"/>
      </dxf>
    </rfmt>
    <rfmt sheetId="1" sqref="I44" start="0" length="0">
      <dxf>
        <alignment horizontal="general" vertical="bottom"/>
      </dxf>
    </rfmt>
    <rfmt sheetId="1" sqref="I45" start="0" length="0">
      <dxf>
        <alignment horizontal="general" vertical="bottom"/>
      </dxf>
    </rfmt>
    <rfmt sheetId="1" sqref="I46" start="0" length="0">
      <dxf>
        <alignment horizontal="general" vertical="bottom"/>
      </dxf>
    </rfmt>
    <rfmt sheetId="1" sqref="I47" start="0" length="0">
      <dxf>
        <alignment horizontal="general" vertical="bottom"/>
      </dxf>
    </rfmt>
  </rrc>
  <rrc rId="111" sId="1" ref="I1:I1048576" action="deleteCol">
    <undo index="65535" exp="area" ref3D="1" dr="$I$1:$K$1048576" dn="Z_688152BF_0A45_498B_91B4_FD8DEB3625AA_.wvu.Cols" sId="1"/>
    <rfmt sheetId="1" xfDxf="1" sqref="I1:I1048576" start="0" length="0">
      <dxf>
        <font>
          <sz val="10"/>
        </font>
        <alignment horizontal="center" vertical="center"/>
      </dxf>
    </rfmt>
    <rfmt sheetId="1" sqref="I1" start="0" length="0">
      <dxf>
        <font>
          <sz val="14"/>
          <family val="3"/>
        </font>
        <alignment horizontal="right"/>
      </dxf>
    </rfmt>
    <rfmt sheetId="1" sqref="I2" start="0" length="0">
      <dxf>
        <alignment horizontal="right"/>
      </dxf>
    </rfmt>
    <rfmt sheetId="1" sqref="I3" start="0" length="0">
      <dxf>
        <font>
          <sz val="10"/>
          <color theme="0"/>
        </font>
        <fill>
          <patternFill patternType="solid">
            <bgColor theme="4"/>
          </patternFill>
        </fill>
        <alignment vertical="top" wrapTex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cc rId="0" sId="1" dxf="1">
      <nc r="I4" t="inlineStr">
        <is>
          <t>FVP</t>
        </is>
      </nc>
      <ndxf>
        <font>
          <sz val="10"/>
          <color theme="0"/>
        </font>
        <fill>
          <patternFill patternType="solid">
            <bgColor theme="4"/>
          </patternFill>
        </fill>
        <alignment vertical="top" wrapTex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ndxf>
    </rcc>
    <rfmt sheetId="1" sqref="I5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cc rId="0" sId="1" dxf="1">
      <nc r="I6" t="inlineStr">
        <is>
          <t xml:space="preserve">• Pokračovat ve spolupráci s SNO při budování zdravotnického edukačního centra (stavební dokumentace, memorandum o spolupráci)                                                                                   
• Na základě analýzy reflexe poskytovatelů praxí k připravenosti studentů v ESF Restart připravit doporučení pro úpravy studijních plánů profesních programů (analýza zpětné vazby poskytovatelů praxí)
</t>
        </is>
      </nc>
      <ndxf>
        <fill>
          <patternFill patternType="solid">
            <bgColor theme="0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ndxf>
    </rcc>
    <rcc rId="0" sId="1" dxf="1">
      <nc r="I7" t="inlineStr">
        <is>
          <t>• Vytvoření jednotného pracoviště pro administrativu praxí, sjednocení podmínek, digitalizace procesů. (Vznik „referátu praxí“, nastavení procesů.)</t>
        </is>
      </nc>
      <ndxf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ndxf>
    </rcc>
    <rfmt sheetId="1" sqref="I8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9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0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1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2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3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4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5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6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cc rId="0" sId="1" dxf="1">
      <nc r="I17" t="inlineStr">
        <is>
          <t xml:space="preserve">• Realizace školení a seminářů zaměřených na nové metody výuky, pedagogické kompetence (Realizace školení, podpoření pracovníci)
</t>
        </is>
      </nc>
      <ndxf>
        <font>
          <sz val="10"/>
          <color auto="1"/>
        </font>
        <fill>
          <patternFill patternType="solid">
            <bgColor theme="8" tint="0.79998168889431442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ndxf>
    </rcc>
    <rfmt sheetId="1" sqref="I18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9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cc rId="0" sId="1" dxf="1">
      <nc r="I20" t="inlineStr">
        <is>
          <t>• Spolupráce se SŠ při vyhledávání talentovaných studentů (Soutěž pro SŠ, Přednášky na SŠ)</t>
        </is>
      </nc>
      <ndxf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ndxf>
    </rcc>
    <rfmt sheetId="1" sqref="I21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2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3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cc rId="0" sId="1" dxf="1">
      <nc r="I24" t="inlineStr">
        <is>
          <t>• Metodika distanční formy vzdělávání na FVP (Metodika)
• Rozvoj distančních textů a videí ( 25 studijních opor, 10 videí)
• Rozvoj technického vybavení ( ICT technika)</t>
        </is>
      </nc>
      <ndxf>
        <fill>
          <patternFill patternType="solid">
            <bgColor theme="0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ndxf>
    </rcc>
    <rfmt sheetId="1" sqref="I25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6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7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8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cc rId="0" sId="1" dxf="1">
      <nc r="I29" t="inlineStr">
        <is>
          <t>• Metodika potvrzení o absolvování předmětů (metodika)
• Podpora materiálního zajištění sociálně znevýhodněných studentů (ICT technika)</t>
        </is>
      </nc>
      <ndxf>
        <fill>
          <patternFill patternType="solid">
            <bgColor theme="8" tint="0.79998168889431442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ndxf>
    </rcc>
    <rfmt sheetId="1" sqref="I30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31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32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33" start="0" length="0">
      <dxf>
        <alignment horizontal="general" vertical="bottom"/>
      </dxf>
    </rfmt>
    <rfmt sheetId="1" sqref="I34" start="0" length="0">
      <dxf>
        <alignment horizontal="general" vertical="bottom"/>
      </dxf>
    </rfmt>
    <rfmt sheetId="1" sqref="I35" start="0" length="0">
      <dxf>
        <alignment horizontal="general" vertical="bottom"/>
      </dxf>
    </rfmt>
    <rfmt sheetId="1" sqref="I36" start="0" length="0">
      <dxf>
        <alignment horizontal="general" vertical="bottom"/>
      </dxf>
    </rfmt>
    <rfmt sheetId="1" sqref="I37" start="0" length="0">
      <dxf>
        <alignment horizontal="general" vertical="bottom"/>
      </dxf>
    </rfmt>
    <rfmt sheetId="1" sqref="I38" start="0" length="0">
      <dxf>
        <alignment horizontal="general" vertical="bottom"/>
      </dxf>
    </rfmt>
    <rfmt sheetId="1" sqref="I39" start="0" length="0">
      <dxf>
        <alignment horizontal="general" vertical="bottom"/>
      </dxf>
    </rfmt>
    <rfmt sheetId="1" sqref="I40" start="0" length="0">
      <dxf>
        <alignment horizontal="general" vertical="bottom"/>
      </dxf>
    </rfmt>
    <rfmt sheetId="1" sqref="I41" start="0" length="0">
      <dxf>
        <alignment horizontal="general" vertical="bottom"/>
      </dxf>
    </rfmt>
    <rfmt sheetId="1" sqref="I42" start="0" length="0">
      <dxf>
        <alignment horizontal="general" vertical="bottom"/>
      </dxf>
    </rfmt>
    <rfmt sheetId="1" sqref="I43" start="0" length="0">
      <dxf>
        <alignment horizontal="general" vertical="bottom"/>
      </dxf>
    </rfmt>
    <rfmt sheetId="1" sqref="I44" start="0" length="0">
      <dxf>
        <alignment horizontal="general" vertical="bottom"/>
      </dxf>
    </rfmt>
    <rfmt sheetId="1" sqref="I45" start="0" length="0">
      <dxf>
        <alignment horizontal="general" vertical="bottom"/>
      </dxf>
    </rfmt>
    <rfmt sheetId="1" sqref="I46" start="0" length="0">
      <dxf>
        <alignment horizontal="general" vertical="bottom"/>
      </dxf>
    </rfmt>
    <rfmt sheetId="1" sqref="I47" start="0" length="0">
      <dxf>
        <alignment horizontal="general" vertical="bottom"/>
      </dxf>
    </rfmt>
  </rrc>
  <rrc rId="112" sId="1" ref="I1:I1048576" action="deleteCol">
    <undo index="65535" exp="area" ref3D="1" dr="$I$1:$J$1048576" dn="Z_688152BF_0A45_498B_91B4_FD8DEB3625AA_.wvu.Cols" sId="1"/>
    <rfmt sheetId="1" xfDxf="1" sqref="I1:I1048576" start="0" length="0">
      <dxf>
        <font>
          <sz val="10"/>
        </font>
      </dxf>
    </rfmt>
    <rfmt sheetId="1" sqref="I1" start="0" length="0">
      <dxf>
        <font>
          <sz val="14"/>
          <family val="3"/>
        </font>
        <alignment horizontal="right" vertical="center"/>
      </dxf>
    </rfmt>
    <rfmt sheetId="1" sqref="I2" start="0" length="0">
      <dxf>
        <alignment horizontal="right" vertical="center"/>
      </dxf>
    </rfmt>
    <rfmt sheetId="1" sqref="I3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center" vertical="top" wrapTex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cc rId="0" sId="1" dxf="1">
      <nc r="I4" t="inlineStr">
        <is>
          <t>MU</t>
        </is>
      </nc>
      <ndxf>
        <font>
          <sz val="10"/>
          <color theme="0"/>
        </font>
        <fill>
          <patternFill patternType="solid">
            <bgColor theme="4"/>
          </patternFill>
        </fill>
        <alignment horizontal="center" vertical="top" wrapTex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ndxf>
    </rcc>
    <rfmt sheetId="1" sqref="I5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6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7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8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9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0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1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2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3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4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5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6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7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8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9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0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1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2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3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4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5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6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7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8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9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30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31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32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</rrc>
  <rrc rId="113" sId="1" ref="I1:I1048576" action="deleteCol">
    <undo index="65535" exp="area" ref3D="1" dr="$I$1:$I$1048576" dn="Z_688152BF_0A45_498B_91B4_FD8DEB3625AA_.wvu.Cols" sId="1"/>
    <rfmt sheetId="1" xfDxf="1" sqref="I1:I1048576" start="0" length="0">
      <dxf>
        <font>
          <sz val="10"/>
        </font>
      </dxf>
    </rfmt>
    <rfmt sheetId="1" sqref="I1" start="0" length="0">
      <dxf>
        <font>
          <sz val="14"/>
          <family val="3"/>
        </font>
        <alignment horizontal="right" vertical="center"/>
      </dxf>
    </rfmt>
    <rfmt sheetId="1" sqref="I2" start="0" length="0">
      <dxf>
        <alignment horizontal="right" vertical="center"/>
      </dxf>
    </rfmt>
    <rfmt sheetId="1" sqref="I3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center" vertical="top" wrapTex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cc rId="0" sId="1" dxf="1">
      <nc r="I4" t="inlineStr">
        <is>
          <t>FÚ</t>
        </is>
      </nc>
      <ndxf>
        <font>
          <sz val="10"/>
          <color theme="0"/>
        </font>
        <fill>
          <patternFill patternType="solid">
            <bgColor theme="4"/>
          </patternFill>
        </fill>
        <alignment horizontal="center" vertical="top" wrapTex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ndxf>
    </rcc>
    <rfmt sheetId="1" sqref="I5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cc rId="0" sId="1" dxf="1">
      <nc r="I6" t="inlineStr">
        <is>
          <t>• Studijní program připravený ke schvalovacímu řízení.
• Vybavení pro realizaci SP</t>
        </is>
      </nc>
      <ndxf>
        <fill>
          <patternFill patternType="solid">
            <bgColor theme="0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ndxf>
    </rcc>
    <rfmt sheetId="1" sqref="I7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8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9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0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1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2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3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4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5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6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7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8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19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0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1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2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3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4" start="0" length="0">
      <dxf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5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6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7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8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29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30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31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  <rfmt sheetId="1" sqref="I32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indent="1"/>
        <border outline="0">
          <left style="thin">
            <color theme="0" tint="-0.34998626667073579"/>
          </left>
          <right style="thin">
            <color theme="0" tint="-0.34998626667073579"/>
          </right>
          <top style="thin">
            <color theme="0" tint="-0.34998626667073579"/>
          </top>
          <bottom style="thin">
            <color theme="0" tint="-0.34998626667073579"/>
          </bottom>
        </border>
      </dxf>
    </rfmt>
  </rrc>
  <rcv guid="{8631FC53-5A46-40F2-9C5C-9CB6688ABA77}" action="delete"/>
  <rdn rId="0" localSheetId="1" customView="1" name="Z_8631FC53_5A46_40F2_9C5C_9CB6688ABA77_.wvu.FilterData" hidden="1" oldHidden="1">
    <formula>'Oblast A'!$A$3:$F$4</formula>
    <oldFormula>'Oblast A'!$A$3:$F$4</oldFormula>
  </rdn>
  <rdn rId="0" localSheetId="2" customView="1" name="Z_8631FC53_5A46_40F2_9C5C_9CB6688ABA77_.wvu.FilterData" hidden="1" oldHidden="1">
    <formula>'Oblast B'!$A$3:$F$4</formula>
    <oldFormula>'Oblast B'!$A$3:$F$4</oldFormula>
  </rdn>
  <rdn rId="0" localSheetId="3" customView="1" name="Z_8631FC53_5A46_40F2_9C5C_9CB6688ABA77_.wvu.Cols" hidden="1" oldHidden="1">
    <formula>'Oblast C'!$I:$N</formula>
    <oldFormula>'Oblast C'!$I:$N</oldFormula>
  </rdn>
  <rdn rId="0" localSheetId="3" customView="1" name="Z_8631FC53_5A46_40F2_9C5C_9CB6688ABA77_.wvu.FilterData" hidden="1" oldHidden="1">
    <formula>'Oblast C'!$A$3:$F$4</formula>
    <oldFormula>'Oblast C'!$A$3:$F$4</oldFormula>
  </rdn>
  <rdn rId="0" localSheetId="4" customView="1" name="Z_8631FC53_5A46_40F2_9C5C_9CB6688ABA77_.wvu.FilterData" hidden="1" oldHidden="1">
    <formula>'Oblast D'!$A$3:$F$4</formula>
    <oldFormula>'Oblast D'!$A$3:$F$4</oldFormula>
  </rdn>
  <rdn rId="0" localSheetId="6" customView="1" name="Z_8631FC53_5A46_40F2_9C5C_9CB6688ABA77_.wvu.FilterData" hidden="1" oldHidden="1">
    <formula>'Oblast E'!$A$3:$F$4</formula>
    <oldFormula>'Oblast E'!$A$3:$F$4</oldFormula>
  </rdn>
  <rdn rId="0" localSheetId="7" customView="1" name="Z_8631FC53_5A46_40F2_9C5C_9CB6688ABA77_.wvu.FilterData" hidden="1" oldHidden="1">
    <formula>'Oblast F'!$A$3:$F$12</formula>
    <oldFormula>'Oblast F'!$A$3:$F$12</oldFormula>
  </rdn>
  <rdn rId="0" localSheetId="5" customView="1" name="Z_8631FC53_5A46_40F2_9C5C_9CB6688ABA77_.wvu.FilterData" hidden="1" oldHidden="1">
    <formula>'Oblast G'!$A$3:$F$4</formula>
    <oldFormula>'Oblast G'!$A$3:$F$4</oldFormula>
  </rdn>
  <rcv guid="{8631FC53-5A46-40F2-9C5C-9CB6688ABA77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22" sId="2" ref="I1:I1048576" action="deleteCol">
    <undo index="65535" exp="area" ref3D="1" dr="$I$1:$N$1048576" dn="Z_688152BF_0A45_498B_91B4_FD8DEB3625AA_.wvu.Cols" sId="2"/>
    <rfmt sheetId="2" xfDxf="1" sqref="I1:I1048576" start="0" length="0">
      <dxf>
        <font>
          <sz val="10"/>
        </font>
      </dxf>
    </rfmt>
    <rfmt sheetId="2" sqref="I1" start="0" length="0">
      <dxf>
        <font>
          <sz val="14"/>
          <family val="3"/>
        </font>
        <alignment horizontal="left" vertical="top" indent="1"/>
      </dxf>
    </rfmt>
    <rfmt sheetId="2" sqref="I2" start="0" length="0">
      <dxf>
        <alignment horizontal="left" vertical="top" indent="1"/>
      </dxf>
    </rfmt>
    <rcc rId="0" sId="2" dxf="1">
      <nc r="I3" t="inlineStr">
        <is>
          <t xml:space="preserve">Přepokládáné  výstupy v rámci součástí </t>
        </is>
      </nc>
      <ndxf>
        <font>
          <sz val="10"/>
          <color theme="0"/>
        </font>
        <fill>
          <patternFill patternType="solid">
            <bgColor theme="4"/>
          </patternFill>
        </fill>
        <alignment horizontal="center" vertical="top"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cc rId="0" sId="2" dxf="1">
      <nc r="I4" t="inlineStr">
        <is>
          <t>REK</t>
        </is>
      </nc>
      <ndxf>
        <font>
          <sz val="10"/>
          <color theme="0"/>
        </font>
        <fill>
          <patternFill patternType="solid">
            <bgColor theme="4"/>
          </patternFill>
        </fill>
        <alignment horizontal="center" vertical="top"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2" sqref="I5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6" start="0" length="0">
      <dxf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2" dxf="1">
      <nc r="I7" t="inlineStr">
        <is>
          <t>• Platforma pro transfer poznatků, dovedností a technologií</t>
        </is>
      </nc>
      <ndxf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2" sqref="I8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2" dxf="1">
      <nc r="I9" t="inlineStr">
        <is>
          <t>• Realizovaná školení
• Proškolení pracovníci</t>
        </is>
      </nc>
      <ndxf>
        <font>
          <sz val="10"/>
          <family val="3"/>
        </font>
        <fill>
          <patternFill patternType="solid">
            <bgColor theme="8" tint="0.79998168889431442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2" sqref="I10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2" dxf="1">
      <nc r="I11" t="inlineStr">
        <is>
          <t>• Realizovaná školení
• Proškolení pracovníci</t>
        </is>
      </nc>
      <ndxf>
        <font>
          <sz val="10"/>
          <family val="3"/>
        </font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2" sqref="I12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2" dxf="1">
      <nc r="I13" t="inlineStr">
        <is>
          <t>• Aktivity synergické k implementaci HR Award v oblasti podpory doktorandů</t>
        </is>
      </nc>
      <n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cc rId="0" sId="2" dxf="1">
      <nc r="I14" t="inlineStr">
        <is>
          <t xml:space="preserve">• Upravený Kariérní řád  </t>
        </is>
      </nc>
      <ndxf>
        <font>
          <sz val="10"/>
          <family val="3"/>
        </font>
        <fill>
          <patternFill patternType="solid">
            <bgColor theme="8" tint="0.79998168889431442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2" sqref="I15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16" start="0" length="0">
      <dxf>
        <alignment horizontal="left" vertical="top" indent="1"/>
      </dxf>
    </rfmt>
  </rrc>
  <rrc rId="123" sId="2" ref="I1:I1048576" action="deleteCol">
    <undo index="65535" exp="area" ref3D="1" dr="$I$1:$M$1048576" dn="Z_688152BF_0A45_498B_91B4_FD8DEB3625AA_.wvu.Cols" sId="2"/>
    <rfmt sheetId="2" xfDxf="1" sqref="I1:I1048576" start="0" length="0">
      <dxf>
        <font>
          <sz val="10"/>
        </font>
        <alignment horizontal="center"/>
      </dxf>
    </rfmt>
    <rfmt sheetId="2" sqref="I1" start="0" length="0">
      <dxf>
        <font>
          <sz val="14"/>
          <family val="3"/>
        </font>
        <alignment horizontal="left" indent="1"/>
      </dxf>
    </rfmt>
    <rfmt sheetId="2" sqref="I2" start="0" length="0">
      <dxf>
        <alignment horizontal="left" indent="1"/>
      </dxf>
    </rfmt>
    <rfmt sheetId="2" sqref="I3" start="0" length="0">
      <dxf>
        <font>
          <sz val="10"/>
          <color theme="0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2" dxf="1">
      <nc r="I4" t="inlineStr">
        <is>
          <t>OPF</t>
        </is>
      </nc>
      <ndxf>
        <font>
          <sz val="10"/>
          <color theme="0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2" sqref="I5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6" start="0" length="0">
      <dxf>
        <font>
          <sz val="10"/>
          <color rgb="FFFF0000"/>
        </font>
        <alignment horizontal="left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7" start="0" length="0">
      <dxf>
        <font>
          <sz val="10"/>
          <color rgb="FFFF0000"/>
        </font>
        <alignment horizontal="left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8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9" start="0" length="0">
      <dxf>
        <font>
          <sz val="10"/>
          <color auto="1"/>
        </font>
        <fill>
          <patternFill patternType="solid">
            <bgColor theme="8" tint="0.79998168889431442"/>
          </patternFill>
        </fill>
        <alignment horizontal="left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10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11" start="0" length="0">
      <dxf>
        <font>
          <sz val="10"/>
          <color rgb="FFFF0000"/>
        </font>
        <alignment horizontal="left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12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2" dxf="1">
      <nc r="I13" t="inlineStr">
        <is>
          <t xml:space="preserve">• Nové studijní materiály pro 10 studijních předmětů
• 1 realizovaný jazykový kurz
• 1 realizovaná letní škola pro doktorandy 
• 4 realizovaných seminářů/workshopů pro doktorandy 
• Brožura prozájemce o doktorské studium a nové studenty v českém i anglickém jazyce
• Nové propagační video doktorského studia v českém i anglickém jazyce </t>
        </is>
      </nc>
      <n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alignment horizontal="left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2" sqref="I14" start="0" length="0">
      <dxf>
        <font>
          <sz val="10"/>
          <color auto="1"/>
        </font>
        <fill>
          <patternFill patternType="solid">
            <bgColor theme="8" tint="0.79998168889431442"/>
          </patternFill>
        </fill>
        <alignment horizontal="left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15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16" start="0" length="0">
      <dxf>
        <alignment horizontal="left" indent="1"/>
      </dxf>
    </rfmt>
    <rfmt sheetId="2" sqref="I17" start="0" length="0">
      <dxf>
        <alignment horizontal="left" indent="1"/>
      </dxf>
    </rfmt>
    <rfmt sheetId="2" sqref="I18" start="0" length="0">
      <dxf>
        <alignment horizontal="left" indent="1"/>
      </dxf>
    </rfmt>
    <rfmt sheetId="2" sqref="I19" start="0" length="0">
      <dxf>
        <alignment horizontal="left" indent="1"/>
      </dxf>
    </rfmt>
    <rfmt sheetId="2" sqref="I20" start="0" length="0">
      <dxf>
        <alignment horizontal="left" indent="1"/>
      </dxf>
    </rfmt>
    <rfmt sheetId="2" sqref="I21" start="0" length="0">
      <dxf>
        <alignment horizontal="left" indent="1"/>
      </dxf>
    </rfmt>
    <rfmt sheetId="2" sqref="I22" start="0" length="0">
      <dxf>
        <alignment horizontal="left" indent="1"/>
      </dxf>
    </rfmt>
    <rfmt sheetId="2" sqref="I23" start="0" length="0">
      <dxf>
        <alignment horizontal="left" indent="1"/>
      </dxf>
    </rfmt>
    <rfmt sheetId="2" sqref="I24" start="0" length="0">
      <dxf>
        <alignment horizontal="left" indent="1"/>
      </dxf>
    </rfmt>
    <rfmt sheetId="2" sqref="I25" start="0" length="0">
      <dxf>
        <alignment horizontal="left" indent="1"/>
      </dxf>
    </rfmt>
    <rfmt sheetId="2" sqref="I26" start="0" length="0">
      <dxf>
        <alignment horizontal="left" indent="1"/>
      </dxf>
    </rfmt>
    <rfmt sheetId="2" sqref="I27" start="0" length="0">
      <dxf>
        <alignment horizontal="left" indent="1"/>
      </dxf>
    </rfmt>
    <rfmt sheetId="2" sqref="I28" start="0" length="0">
      <dxf>
        <alignment horizontal="left" indent="1"/>
      </dxf>
    </rfmt>
    <rfmt sheetId="2" sqref="I29" start="0" length="0">
      <dxf>
        <alignment horizontal="left" indent="1"/>
      </dxf>
    </rfmt>
    <rfmt sheetId="2" sqref="I30" start="0" length="0">
      <dxf>
        <alignment horizontal="left" indent="1"/>
      </dxf>
    </rfmt>
    <rfmt sheetId="2" sqref="I31" start="0" length="0">
      <dxf>
        <alignment horizontal="left" indent="1"/>
      </dxf>
    </rfmt>
  </rrc>
  <rrc rId="124" sId="2" ref="I1:I1048576" action="deleteCol">
    <undo index="65535" exp="area" ref3D="1" dr="$I$1:$L$1048576" dn="Z_688152BF_0A45_498B_91B4_FD8DEB3625AA_.wvu.Cols" sId="2"/>
    <rfmt sheetId="2" xfDxf="1" sqref="I1:I1048576" start="0" length="0">
      <dxf>
        <font>
          <sz val="10"/>
        </font>
        <alignment horizontal="center" vertical="center"/>
      </dxf>
    </rfmt>
    <rfmt sheetId="2" sqref="I1" start="0" length="0">
      <dxf>
        <font>
          <sz val="14"/>
          <family val="3"/>
        </font>
        <alignment horizontal="left" vertical="top" indent="1"/>
      </dxf>
    </rfmt>
    <rfmt sheetId="2" sqref="I2" start="0" length="0">
      <dxf>
        <alignment horizontal="left" vertical="top" indent="1"/>
      </dxf>
    </rfmt>
    <rfmt sheetId="2" sqref="I3" start="0" length="0">
      <dxf>
        <font>
          <sz val="10"/>
          <color theme="0"/>
        </font>
        <fill>
          <patternFill patternType="solid">
            <bgColor theme="4"/>
          </patternFill>
        </fill>
        <alignment vertical="top"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2" dxf="1">
      <nc r="I4" t="inlineStr">
        <is>
          <t>FPF</t>
        </is>
      </nc>
      <ndxf>
        <font>
          <sz val="10"/>
          <color theme="0"/>
        </font>
        <fill>
          <patternFill patternType="solid">
            <bgColor theme="4"/>
          </patternFill>
        </fill>
        <alignment vertical="top"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2" sqref="I5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6" start="0" length="0">
      <dxf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7" start="0" length="0">
      <dxf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8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9" start="0" length="0">
      <dxf>
        <fill>
          <patternFill patternType="solid">
            <bgColor theme="8" tint="0.79998168889431442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10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11" start="0" length="0">
      <dxf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12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13" start="0" length="0">
      <dxf>
        <font>
          <sz val="10"/>
          <color auto="1"/>
        </font>
        <fill>
          <patternFill patternType="solid">
            <bgColor theme="8" tint="0.79998168889431442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14" start="0" length="0">
      <dxf>
        <fill>
          <patternFill patternType="solid">
            <bgColor theme="8" tint="0.79998168889431442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15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16" start="0" length="0">
      <dxf>
        <alignment horizontal="left" vertical="top" indent="1"/>
      </dxf>
    </rfmt>
    <rfmt sheetId="2" sqref="I17" start="0" length="0">
      <dxf>
        <alignment horizontal="left" vertical="top" indent="1"/>
      </dxf>
    </rfmt>
    <rfmt sheetId="2" sqref="I18" start="0" length="0">
      <dxf>
        <alignment horizontal="left" vertical="top" indent="1"/>
      </dxf>
    </rfmt>
    <rfmt sheetId="2" sqref="I19" start="0" length="0">
      <dxf>
        <alignment horizontal="left" vertical="top" indent="1"/>
      </dxf>
    </rfmt>
    <rfmt sheetId="2" sqref="I20" start="0" length="0">
      <dxf>
        <alignment horizontal="left" vertical="top" indent="1"/>
      </dxf>
    </rfmt>
    <rfmt sheetId="2" sqref="I21" start="0" length="0">
      <dxf>
        <alignment horizontal="left" vertical="top" indent="1"/>
      </dxf>
    </rfmt>
    <rfmt sheetId="2" sqref="I22" start="0" length="0">
      <dxf>
        <alignment horizontal="left" vertical="top" indent="1"/>
      </dxf>
    </rfmt>
    <rfmt sheetId="2" sqref="I23" start="0" length="0">
      <dxf>
        <alignment horizontal="left" vertical="top" indent="1"/>
      </dxf>
    </rfmt>
    <rfmt sheetId="2" sqref="I24" start="0" length="0">
      <dxf>
        <alignment horizontal="left" vertical="top" indent="1"/>
      </dxf>
    </rfmt>
    <rfmt sheetId="2" sqref="I25" start="0" length="0">
      <dxf>
        <alignment horizontal="left" vertical="top" indent="1"/>
      </dxf>
    </rfmt>
    <rfmt sheetId="2" sqref="I26" start="0" length="0">
      <dxf>
        <alignment horizontal="left" vertical="top" indent="1"/>
      </dxf>
    </rfmt>
    <rfmt sheetId="2" sqref="I27" start="0" length="0">
      <dxf>
        <alignment horizontal="left" vertical="top" indent="1"/>
      </dxf>
    </rfmt>
    <rfmt sheetId="2" sqref="I28" start="0" length="0">
      <dxf>
        <alignment horizontal="left" vertical="top" indent="1"/>
      </dxf>
    </rfmt>
    <rfmt sheetId="2" sqref="I29" start="0" length="0">
      <dxf>
        <alignment horizontal="left" vertical="top" indent="1"/>
      </dxf>
    </rfmt>
    <rfmt sheetId="2" sqref="I30" start="0" length="0">
      <dxf>
        <alignment horizontal="left" vertical="top" indent="1"/>
      </dxf>
    </rfmt>
    <rfmt sheetId="2" sqref="I31" start="0" length="0">
      <dxf>
        <alignment horizontal="left" vertical="top" indent="1"/>
      </dxf>
    </rfmt>
  </rrc>
  <rrc rId="125" sId="2" ref="I1:I1048576" action="deleteCol">
    <undo index="65535" exp="area" ref3D="1" dr="$I$1:$K$1048576" dn="Z_688152BF_0A45_498B_91B4_FD8DEB3625AA_.wvu.Cols" sId="2"/>
    <rfmt sheetId="2" xfDxf="1" sqref="I1:I1048576" start="0" length="0">
      <dxf>
        <font>
          <sz val="10"/>
        </font>
        <alignment horizontal="center" vertical="center"/>
      </dxf>
    </rfmt>
    <rfmt sheetId="2" sqref="I1" start="0" length="0">
      <dxf>
        <font>
          <sz val="14"/>
          <family val="3"/>
        </font>
        <alignment horizontal="left" vertical="top" indent="1"/>
      </dxf>
    </rfmt>
    <rfmt sheetId="2" sqref="I2" start="0" length="0">
      <dxf>
        <alignment horizontal="left" vertical="top" indent="1"/>
      </dxf>
    </rfmt>
    <rfmt sheetId="2" sqref="I3" start="0" length="0">
      <dxf>
        <font>
          <sz val="10"/>
          <color theme="0"/>
        </font>
        <fill>
          <patternFill patternType="solid">
            <bgColor theme="4"/>
          </patternFill>
        </fill>
        <alignment vertical="top"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2" dxf="1">
      <nc r="I4" t="inlineStr">
        <is>
          <t>FVP</t>
        </is>
      </nc>
      <ndxf>
        <font>
          <sz val="10"/>
          <color theme="0"/>
        </font>
        <fill>
          <patternFill patternType="solid">
            <bgColor theme="4"/>
          </patternFill>
        </fill>
        <alignment vertical="top"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2" sqref="I5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6" start="0" length="0">
      <dxf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7" start="0" length="0">
      <dxf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8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9" start="0" length="0">
      <dxf>
        <fill>
          <patternFill patternType="solid">
            <bgColor theme="8" tint="0.79998168889431442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10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11" start="0" length="0">
      <dxf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12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13" start="0" length="0">
      <dxf>
        <font>
          <sz val="10"/>
          <color auto="1"/>
        </font>
        <fill>
          <patternFill patternType="solid">
            <bgColor theme="8" tint="0.79998168889431442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14" start="0" length="0">
      <dxf>
        <fill>
          <patternFill patternType="solid">
            <bgColor theme="8" tint="0.79998168889431442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15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16" start="0" length="0">
      <dxf>
        <alignment horizontal="left" vertical="top" indent="1"/>
      </dxf>
    </rfmt>
    <rfmt sheetId="2" sqref="I17" start="0" length="0">
      <dxf>
        <alignment horizontal="left" vertical="top" indent="1"/>
      </dxf>
    </rfmt>
    <rfmt sheetId="2" sqref="I18" start="0" length="0">
      <dxf>
        <alignment horizontal="left" vertical="top" indent="1"/>
      </dxf>
    </rfmt>
    <rfmt sheetId="2" sqref="I19" start="0" length="0">
      <dxf>
        <alignment horizontal="left" vertical="top" indent="1"/>
      </dxf>
    </rfmt>
    <rfmt sheetId="2" sqref="I20" start="0" length="0">
      <dxf>
        <alignment horizontal="left" vertical="top" indent="1"/>
      </dxf>
    </rfmt>
    <rfmt sheetId="2" sqref="I21" start="0" length="0">
      <dxf>
        <alignment horizontal="left" vertical="top" indent="1"/>
      </dxf>
    </rfmt>
    <rfmt sheetId="2" sqref="I22" start="0" length="0">
      <dxf>
        <alignment horizontal="left" vertical="top" indent="1"/>
      </dxf>
    </rfmt>
    <rfmt sheetId="2" sqref="I23" start="0" length="0">
      <dxf>
        <alignment horizontal="left" vertical="top" indent="1"/>
      </dxf>
    </rfmt>
    <rfmt sheetId="2" sqref="I24" start="0" length="0">
      <dxf>
        <alignment horizontal="left" vertical="top" indent="1"/>
      </dxf>
    </rfmt>
    <rfmt sheetId="2" sqref="I25" start="0" length="0">
      <dxf>
        <alignment horizontal="left" vertical="top" indent="1"/>
      </dxf>
    </rfmt>
    <rfmt sheetId="2" sqref="I26" start="0" length="0">
      <dxf>
        <alignment horizontal="left" vertical="top" indent="1"/>
      </dxf>
    </rfmt>
    <rfmt sheetId="2" sqref="I27" start="0" length="0">
      <dxf>
        <alignment horizontal="left" vertical="top" indent="1"/>
      </dxf>
    </rfmt>
    <rfmt sheetId="2" sqref="I28" start="0" length="0">
      <dxf>
        <alignment horizontal="left" vertical="top" indent="1"/>
      </dxf>
    </rfmt>
    <rfmt sheetId="2" sqref="I29" start="0" length="0">
      <dxf>
        <alignment horizontal="left" vertical="top" indent="1"/>
      </dxf>
    </rfmt>
    <rfmt sheetId="2" sqref="I30" start="0" length="0">
      <dxf>
        <alignment horizontal="left" vertical="top" indent="1"/>
      </dxf>
    </rfmt>
    <rfmt sheetId="2" sqref="I31" start="0" length="0">
      <dxf>
        <alignment horizontal="left" vertical="top" indent="1"/>
      </dxf>
    </rfmt>
  </rrc>
  <rrc rId="126" sId="2" ref="I1:I1048576" action="deleteCol">
    <undo index="65535" exp="area" ref3D="1" dr="$I$1:$J$1048576" dn="Z_688152BF_0A45_498B_91B4_FD8DEB3625AA_.wvu.Cols" sId="2"/>
    <rfmt sheetId="2" xfDxf="1" sqref="I1:I1048576" start="0" length="0">
      <dxf>
        <font>
          <sz val="10"/>
        </font>
      </dxf>
    </rfmt>
    <rfmt sheetId="2" sqref="I1" start="0" length="0">
      <dxf>
        <font>
          <sz val="14"/>
          <family val="3"/>
        </font>
        <alignment horizontal="left" vertical="top" indent="1"/>
      </dxf>
    </rfmt>
    <rfmt sheetId="2" sqref="I2" start="0" length="0">
      <dxf>
        <alignment horizontal="left" vertical="top" indent="1"/>
      </dxf>
    </rfmt>
    <rfmt sheetId="2" sqref="I3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center" vertical="top"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2" dxf="1">
      <nc r="I4" t="inlineStr">
        <is>
          <t>MU</t>
        </is>
      </nc>
      <ndxf>
        <font>
          <sz val="10"/>
          <color theme="0"/>
        </font>
        <fill>
          <patternFill patternType="solid">
            <bgColor theme="4"/>
          </patternFill>
        </fill>
        <alignment horizontal="center" vertical="top"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2" sqref="I5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6" start="0" length="0">
      <dxf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7" start="0" length="0">
      <dxf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8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9" start="0" length="0">
      <dxf>
        <fill>
          <patternFill patternType="solid">
            <bgColor theme="8" tint="0.79998168889431442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10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11" start="0" length="0">
      <dxf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12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13" start="0" length="0">
      <dxf>
        <font>
          <sz val="10"/>
          <color auto="1"/>
        </font>
        <fill>
          <patternFill patternType="solid">
            <bgColor theme="8" tint="0.79998168889431442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14" start="0" length="0">
      <dxf>
        <fill>
          <patternFill patternType="solid">
            <bgColor theme="8" tint="0.79998168889431442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15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16" start="0" length="0">
      <dxf>
        <alignment horizontal="left" vertical="top" indent="1"/>
      </dxf>
    </rfmt>
    <rfmt sheetId="2" sqref="I17" start="0" length="0">
      <dxf>
        <alignment horizontal="left" vertical="top" indent="1"/>
      </dxf>
    </rfmt>
    <rfmt sheetId="2" sqref="I18" start="0" length="0">
      <dxf>
        <alignment horizontal="left" vertical="top" indent="1"/>
      </dxf>
    </rfmt>
    <rfmt sheetId="2" sqref="I19" start="0" length="0">
      <dxf>
        <alignment horizontal="left" vertical="top" indent="1"/>
      </dxf>
    </rfmt>
    <rfmt sheetId="2" sqref="I20" start="0" length="0">
      <dxf>
        <alignment horizontal="left" vertical="top" indent="1"/>
      </dxf>
    </rfmt>
    <rfmt sheetId="2" sqref="I21" start="0" length="0">
      <dxf>
        <alignment horizontal="left" vertical="top" indent="1"/>
      </dxf>
    </rfmt>
    <rfmt sheetId="2" sqref="I22" start="0" length="0">
      <dxf>
        <alignment horizontal="left" vertical="top" indent="1"/>
      </dxf>
    </rfmt>
    <rfmt sheetId="2" sqref="I23" start="0" length="0">
      <dxf>
        <alignment horizontal="left" vertical="top" indent="1"/>
      </dxf>
    </rfmt>
    <rfmt sheetId="2" sqref="I24" start="0" length="0">
      <dxf>
        <alignment horizontal="left" vertical="top" indent="1"/>
      </dxf>
    </rfmt>
    <rfmt sheetId="2" sqref="I25" start="0" length="0">
      <dxf>
        <alignment horizontal="left" vertical="top" indent="1"/>
      </dxf>
    </rfmt>
    <rfmt sheetId="2" sqref="I26" start="0" length="0">
      <dxf>
        <alignment horizontal="left" vertical="top" indent="1"/>
      </dxf>
    </rfmt>
    <rfmt sheetId="2" sqref="I27" start="0" length="0">
      <dxf>
        <alignment horizontal="left" vertical="top" indent="1"/>
      </dxf>
    </rfmt>
    <rfmt sheetId="2" sqref="I28" start="0" length="0">
      <dxf>
        <alignment horizontal="left" vertical="top" indent="1"/>
      </dxf>
    </rfmt>
    <rfmt sheetId="2" sqref="I29" start="0" length="0">
      <dxf>
        <alignment horizontal="left" vertical="top" indent="1"/>
      </dxf>
    </rfmt>
    <rfmt sheetId="2" sqref="I30" start="0" length="0">
      <dxf>
        <alignment horizontal="left" vertical="top" indent="1"/>
      </dxf>
    </rfmt>
    <rfmt sheetId="2" sqref="I31" start="0" length="0">
      <dxf>
        <alignment horizontal="left" vertical="top" indent="1"/>
      </dxf>
    </rfmt>
  </rrc>
  <rrc rId="127" sId="2" ref="I1:I1048576" action="deleteCol">
    <undo index="65535" exp="area" ref3D="1" dr="$I$1:$I$1048576" dn="Z_688152BF_0A45_498B_91B4_FD8DEB3625AA_.wvu.Cols" sId="2"/>
    <rfmt sheetId="2" xfDxf="1" sqref="I1:I1048576" start="0" length="0">
      <dxf>
        <font>
          <sz val="10"/>
        </font>
      </dxf>
    </rfmt>
    <rfmt sheetId="2" sqref="I1" start="0" length="0">
      <dxf>
        <font>
          <sz val="14"/>
          <family val="3"/>
        </font>
        <alignment horizontal="left" vertical="top" indent="1"/>
      </dxf>
    </rfmt>
    <rfmt sheetId="2" sqref="I2" start="0" length="0">
      <dxf>
        <alignment horizontal="left" vertical="top" indent="1"/>
      </dxf>
    </rfmt>
    <rfmt sheetId="2" sqref="I3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center" vertical="top"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2" dxf="1">
      <nc r="I4" t="inlineStr">
        <is>
          <t>FÚ</t>
        </is>
      </nc>
      <ndxf>
        <font>
          <sz val="10"/>
          <color theme="0"/>
        </font>
        <fill>
          <patternFill patternType="solid">
            <bgColor theme="4"/>
          </patternFill>
        </fill>
        <alignment horizontal="center" vertical="top"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2" sqref="I5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6" start="0" length="0">
      <dxf>
        <alignment horizontal="left" vertical="top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7" start="0" length="0">
      <dxf>
        <alignment horizontal="left" vertical="top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8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9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10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11" start="0" length="0">
      <dxf>
        <alignment horizontal="left" vertical="top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12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2" dxf="1">
      <nc r="I13" t="inlineStr">
        <is>
          <t xml:space="preserve">• 12 týdnů pobytu zahraničních vyučujících 
• 4 realizovaných seminářů/workshopů pro doktorandy 
</t>
        </is>
      </nc>
      <ndxf>
        <font>
          <sz val="10"/>
          <color auto="1"/>
        </font>
        <fill>
          <patternFill patternType="solid">
            <bgColor theme="8" tint="0.79998168889431442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2" sqref="I14" start="0" length="0">
      <dxf>
        <fill>
          <patternFill patternType="solid">
            <bgColor theme="8" tint="0.79998168889431442"/>
          </patternFill>
        </fill>
        <alignment horizontal="left" vertical="top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15" start="0" length="0">
      <dxf>
        <font>
          <sz val="10"/>
          <color theme="0"/>
        </font>
        <fill>
          <patternFill patternType="solid">
            <bgColor theme="4"/>
          </patternFill>
        </fill>
        <alignment horizontal="left" vertical="top" wrapText="1" inden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2" sqref="I16" start="0" length="0">
      <dxf>
        <alignment horizontal="left" vertical="top" indent="1"/>
      </dxf>
    </rfmt>
    <rfmt sheetId="2" sqref="I17" start="0" length="0">
      <dxf>
        <alignment horizontal="left" vertical="top" indent="1"/>
      </dxf>
    </rfmt>
    <rfmt sheetId="2" sqref="I18" start="0" length="0">
      <dxf>
        <alignment horizontal="left" vertical="top" indent="1"/>
      </dxf>
    </rfmt>
    <rfmt sheetId="2" sqref="I19" start="0" length="0">
      <dxf>
        <alignment horizontal="left" vertical="top" indent="1"/>
      </dxf>
    </rfmt>
    <rfmt sheetId="2" sqref="I20" start="0" length="0">
      <dxf>
        <alignment horizontal="left" vertical="top" indent="1"/>
      </dxf>
    </rfmt>
    <rfmt sheetId="2" sqref="I21" start="0" length="0">
      <dxf>
        <alignment horizontal="left" vertical="top" indent="1"/>
      </dxf>
    </rfmt>
    <rfmt sheetId="2" sqref="I22" start="0" length="0">
      <dxf>
        <alignment horizontal="left" vertical="top" indent="1"/>
      </dxf>
    </rfmt>
    <rfmt sheetId="2" sqref="I23" start="0" length="0">
      <dxf>
        <alignment horizontal="left" vertical="top" indent="1"/>
      </dxf>
    </rfmt>
    <rfmt sheetId="2" sqref="I24" start="0" length="0">
      <dxf>
        <alignment horizontal="left" vertical="top" indent="1"/>
      </dxf>
    </rfmt>
    <rfmt sheetId="2" sqref="I25" start="0" length="0">
      <dxf>
        <alignment horizontal="left" vertical="top" indent="1"/>
      </dxf>
    </rfmt>
    <rfmt sheetId="2" sqref="I26" start="0" length="0">
      <dxf>
        <alignment horizontal="left" vertical="top" indent="1"/>
      </dxf>
    </rfmt>
    <rfmt sheetId="2" sqref="I27" start="0" length="0">
      <dxf>
        <alignment horizontal="left" vertical="top" indent="1"/>
      </dxf>
    </rfmt>
    <rfmt sheetId="2" sqref="I28" start="0" length="0">
      <dxf>
        <alignment horizontal="left" vertical="top" indent="1"/>
      </dxf>
    </rfmt>
    <rfmt sheetId="2" sqref="I29" start="0" length="0">
      <dxf>
        <alignment horizontal="left" vertical="top" indent="1"/>
      </dxf>
    </rfmt>
    <rfmt sheetId="2" sqref="I30" start="0" length="0">
      <dxf>
        <alignment horizontal="left" vertical="top" indent="1"/>
      </dxf>
    </rfmt>
    <rfmt sheetId="2" sqref="I31" start="0" length="0">
      <dxf>
        <alignment horizontal="left" vertical="top" indent="1"/>
      </dxf>
    </rfmt>
  </rr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28" sId="3" ref="I1:I1048576" action="deleteCol">
    <undo index="65535" exp="area" ref3D="1" dr="$I$1:$N$1048576" dn="Z_688152BF_0A45_498B_91B4_FD8DEB3625AA_.wvu.Cols" sId="3"/>
    <undo index="65535" exp="area" ref3D="1" dr="$I$1:$N$1048576" dn="Z_8631FC53_5A46_40F2_9C5C_9CB6688ABA77_.wvu.Cols" sId="3"/>
    <rfmt sheetId="3" xfDxf="1" sqref="I1:I1048576" start="0" length="0">
      <dxf>
        <font>
          <sz val="10"/>
        </font>
        <alignment horizontal="left" vertical="top" indent="1"/>
      </dxf>
    </rfmt>
    <rfmt sheetId="3" sqref="I1" start="0" length="0">
      <dxf>
        <font>
          <sz val="14"/>
        </font>
      </dxf>
    </rfmt>
    <rcc rId="0" sId="3" dxf="1">
      <nc r="I3" t="inlineStr">
        <is>
          <t xml:space="preserve">Přepokládáné  výstupy v rámci součástí 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cc rId="0" sId="3" dxf="1">
      <nc r="I4" t="inlineStr">
        <is>
          <t>REK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3" sqref="I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6" start="0" length="0">
      <dxf>
        <font>
          <sz val="10"/>
          <color auto="1"/>
          <family val="3"/>
        </font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3" dxf="1">
      <nc r="I7" t="inlineStr">
        <is>
          <t>•  Akce s účastí nebo podporou SU s přesahem mimo univerzitu nebo spolupořádaných se SMO či městskými organizacemi (min.2)</t>
        </is>
      </nc>
      <ndxf>
        <font>
          <sz val="10"/>
          <color auto="1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3" sqref="I8" start="0" length="0">
      <dxf>
        <font>
          <sz val="10"/>
          <color auto="1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9" start="0" length="0">
      <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10" start="0" length="0">
      <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11" start="0" length="0">
      <dxf>
        <font>
          <sz val="10"/>
          <color auto="1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3" dxf="1">
      <nc r="I12" t="inlineStr">
        <is>
          <t>• Přednáškové cykly a kurzy U3V
• Seznam témat kurzů dětské univerzity</t>
        </is>
      </nc>
      <ndxf>
        <font>
          <sz val="10"/>
          <color auto="1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3" sqref="I13" start="0" length="0">
      <dxf>
        <font>
          <sz val="10"/>
          <color auto="1"/>
          <family val="3"/>
        </font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14" start="0" length="0">
      <dxf>
        <font>
          <sz val="10"/>
          <color auto="1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3" dxf="1">
      <nc r="I15" t="inlineStr">
        <is>
          <t>•  Podpořené aktivity a činnosti konkrétních studentských spolků a organizací, které posilují sociální studentskou a komunitní integraci</t>
        </is>
      </nc>
      <n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3" sqref="I16" start="0" length="0">
      <dxf>
        <font>
          <sz val="10"/>
          <color auto="1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</rrc>
  <rrc rId="129" sId="3" ref="I1:I1048576" action="deleteCol">
    <undo index="65535" exp="area" ref3D="1" dr="$I$1:$M$1048576" dn="Z_688152BF_0A45_498B_91B4_FD8DEB3625AA_.wvu.Cols" sId="3"/>
    <undo index="65535" exp="area" ref3D="1" dr="$I$1:$M$1048576" dn="Z_8631FC53_5A46_40F2_9C5C_9CB6688ABA77_.wvu.Cols" sId="3"/>
    <rfmt sheetId="3" xfDxf="1" sqref="I1:I1048576" start="0" length="0">
      <dxf>
        <font>
          <sz val="10"/>
        </font>
        <alignment horizontal="left" vertical="top" indent="1"/>
      </dxf>
    </rfmt>
    <rfmt sheetId="3" sqref="I1" start="0" length="0">
      <dxf>
        <font>
          <sz val="14"/>
        </font>
      </dxf>
    </rfmt>
    <rfmt sheetId="3" sqref="I3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3" dxf="1">
      <nc r="I4" t="inlineStr">
        <is>
          <t>OPF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3" sqref="I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6" start="0" length="0">
      <dxf>
        <font>
          <sz val="10"/>
          <color auto="1"/>
          <family val="3"/>
        </font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7" start="0" length="0">
      <dxf>
        <font>
          <sz val="10"/>
          <color auto="1"/>
          <family val="3"/>
        </font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8" start="0" length="0">
      <dxf>
        <font>
          <sz val="10"/>
          <color auto="1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9" start="0" length="0">
      <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10" start="0" length="0">
      <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11" start="0" length="0">
      <dxf>
        <font>
          <sz val="10"/>
          <color auto="1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3" dxf="1">
      <nc r="I12" t="inlineStr">
        <is>
          <t>• Vytvořit 2 přednáškové cykly/semestr zaměřené na evropskou integraci a historii včetně vyhotovení studijních opor
• Vytvořit 2 kurzy/rok zaměřené na zdravovědu a informační gramotnost
• Zorganizovat 2 odborné exkurze/rok v návaznosti na výuku, zvyšovat jejich úroveň spoluprací s odbornými průvodci
• Do struktury aktivit zařadit jiné aktivity/akce min. 1/semestr, které by přinášely užitečné informace a poznatky s ohledem na aktuální dění v regionu
• Jednotlivé aktivity a výstupy vzdělávacích programů U3V při vhodných příležitostech prezentovat široké veřejnosti a tím vytvořit povědomí o významu U3V na OPF</t>
        </is>
      </nc>
      <ndxf>
        <font>
          <sz val="10"/>
          <family val="3"/>
        </font>
        <fill>
          <patternFill patternType="solid">
            <bgColor theme="0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3" sqref="I13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14" start="0" length="0">
      <dxf>
        <font>
          <sz val="10"/>
          <color auto="1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3" dxf="1">
      <nc r="I15" t="inlineStr">
        <is>
          <t>•  Vytvoření nového poradního orgánu AS SU OPF – Studentské rady SU OPF
•  Zřízení místnosti pro realizaci aktivit Studentské rady SU OPF
• 1x ročně zorganizovat akci Daruj krev s OPF
• 1x ročně se zapojit jako organizátor či spoluorganizátor do dobrovolnické akce s účasti studentů či zaměstnanců.
• 1x ročně Reprezentační ples SU OPF
• 1x ročně Sportovní odpoledne SU OPF
• 1x ročně Vyběhni s děkanem 1x ročně společná turistická akce
• 2x ročně Časopis SU OPF
• Natočení 6 videí o životě na fakultě z pohledu studentů a absolventů</t>
        </is>
      </nc>
      <n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3" sqref="I16" start="0" length="0">
      <dxf>
        <font>
          <sz val="10"/>
          <color auto="1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</rrc>
  <rrc rId="130" sId="3" ref="I1:I1048576" action="deleteCol">
    <undo index="65535" exp="area" ref3D="1" dr="$I$1:$L$1048576" dn="Z_688152BF_0A45_498B_91B4_FD8DEB3625AA_.wvu.Cols" sId="3"/>
    <undo index="65535" exp="area" ref3D="1" dr="$I$1:$L$1048576" dn="Z_8631FC53_5A46_40F2_9C5C_9CB6688ABA77_.wvu.Cols" sId="3"/>
    <rfmt sheetId="3" xfDxf="1" sqref="I1:I1048576" start="0" length="0">
      <dxf>
        <font>
          <sz val="10"/>
        </font>
        <alignment horizontal="left" vertical="top" indent="1"/>
      </dxf>
    </rfmt>
    <rfmt sheetId="3" sqref="I1" start="0" length="0">
      <dxf>
        <font>
          <sz val="14"/>
        </font>
      </dxf>
    </rfmt>
    <rfmt sheetId="3" sqref="I3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3" dxf="1">
      <nc r="I4" t="inlineStr">
        <is>
          <t>FPF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3" sqref="I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3" dxf="1">
      <nc r="I6" t="inlineStr">
        <is>
          <t>• Účast na kulturních a společenských akcí ve městě a v regionu ve spolupráci se studenty a studentskými organizacemi (2)
• Kulturně-společenské aktivy v Návštěvnických centrech (4)</t>
        </is>
      </nc>
      <ndxf>
        <font>
          <sz val="10"/>
          <color auto="1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3" sqref="I7" start="0" length="0">
      <dxf>
        <font>
          <sz val="10"/>
          <color auto="1"/>
          <family val="3"/>
        </font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8" start="0" length="0">
      <dxf>
        <font>
          <sz val="10"/>
          <color auto="1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9" start="0" length="0">
      <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3" dxf="1">
      <nc r="I10" t="inlineStr">
        <is>
          <t>• Modernizace interního prostředí fakulty s využitím ekologických prvků (10 %)</t>
        </is>
      </nc>
      <n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3" sqref="I11" start="0" length="0">
      <dxf>
        <font>
          <sz val="10"/>
          <color auto="1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12" start="0" length="0">
      <dxf>
        <font>
          <sz val="10"/>
          <color auto="1"/>
          <family val="3"/>
        </font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13" start="0" length="0">
      <dxf>
        <font>
          <sz val="10"/>
          <color auto="1"/>
          <family val="3"/>
        </font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14" start="0" length="0">
      <dxf>
        <font>
          <sz val="10"/>
          <color auto="1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3" dxf="1">
      <nc r="I15" t="inlineStr">
        <is>
          <t>• Letní junior univerzita (1)
• Zapojení studentů do aktivit na sociálních sítích (10)</t>
        </is>
      </nc>
      <n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3" sqref="I16" start="0" length="0">
      <dxf>
        <font>
          <sz val="10"/>
          <color auto="1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</rrc>
  <rrc rId="131" sId="3" ref="I1:I1048576" action="deleteCol">
    <undo index="65535" exp="area" ref3D="1" dr="$I$1:$K$1048576" dn="Z_688152BF_0A45_498B_91B4_FD8DEB3625AA_.wvu.Cols" sId="3"/>
    <undo index="65535" exp="area" ref3D="1" dr="$I$1:$K$1048576" dn="Z_8631FC53_5A46_40F2_9C5C_9CB6688ABA77_.wvu.Cols" sId="3"/>
    <rfmt sheetId="3" xfDxf="1" sqref="I1:I1048576" start="0" length="0">
      <dxf>
        <font>
          <sz val="10"/>
        </font>
        <alignment horizontal="left" vertical="top" indent="1"/>
      </dxf>
    </rfmt>
    <rfmt sheetId="3" sqref="I1" start="0" length="0">
      <dxf>
        <font>
          <sz val="14"/>
        </font>
      </dxf>
    </rfmt>
    <rfmt sheetId="3" sqref="I3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3" dxf="1">
      <nc r="I4" t="inlineStr">
        <is>
          <t>FVP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3" sqref="I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6" start="0" length="0">
      <dxf>
        <font>
          <sz val="10"/>
          <color auto="1"/>
          <family val="3"/>
        </font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7" start="0" length="0">
      <dxf>
        <font>
          <sz val="10"/>
          <color auto="1"/>
          <family val="3"/>
        </font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8" start="0" length="0">
      <dxf>
        <font>
          <sz val="10"/>
          <color auto="1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9" start="0" length="0">
      <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3" dxf="1">
      <nc r="I10" t="inlineStr">
        <is>
          <t>• Rozvoj třídění odpadů na FVP, podpora systému Filtermak, pořízení eko propagačních materiálů</t>
        </is>
      </nc>
      <n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3" sqref="I11" start="0" length="0">
      <dxf>
        <font>
          <sz val="10"/>
          <color auto="1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3" dxf="1">
      <nc r="I12" t="inlineStr">
        <is>
          <t>• Rozšířit nabídku kurzů CŽV dle poptávky praxe (kurzy typu M) (Příprava akreditací nových kurzů, nabídka kurzů prohlubování kvalifikace zaměřených na oblasti sociální práce, pedagogiky, zdravotnictví)</t>
        </is>
      </nc>
      <ndxf>
        <font>
          <sz val="10"/>
          <color auto="1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3" sqref="I13" start="0" length="0">
      <dxf>
        <font>
          <sz val="10"/>
          <color auto="1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14" start="0" length="0">
      <dxf>
        <font>
          <sz val="10"/>
          <color auto="1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3" dxf="1">
      <nc r="I15" t="inlineStr">
        <is>
          <t>• Podpora organizace akcí studentských spolků (Majáles apod.) (Podíl na realizaci akcí)
• Vybavení prostor FVP pro studenty (Materiální zajištění chill-out zón)</t>
        </is>
      </nc>
      <n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3" sqref="I16" start="0" length="0">
      <dxf>
        <font>
          <sz val="10"/>
          <color auto="1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</rrc>
  <rrc rId="132" sId="3" ref="I1:I1048576" action="deleteCol">
    <undo index="65535" exp="area" ref3D="1" dr="$I$1:$J$1048576" dn="Z_688152BF_0A45_498B_91B4_FD8DEB3625AA_.wvu.Cols" sId="3"/>
    <undo index="65535" exp="area" ref3D="1" dr="$I$1:$J$1048576" dn="Z_8631FC53_5A46_40F2_9C5C_9CB6688ABA77_.wvu.Cols" sId="3"/>
    <rfmt sheetId="3" xfDxf="1" sqref="I1:I1048576" start="0" length="0">
      <dxf>
        <font>
          <sz val="10"/>
        </font>
        <alignment horizontal="left" vertical="top" indent="1"/>
      </dxf>
    </rfmt>
    <rfmt sheetId="3" sqref="I1" start="0" length="0">
      <dxf>
        <font>
          <sz val="14"/>
        </font>
      </dxf>
    </rfmt>
    <rfmt sheetId="3" sqref="I3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3" dxf="1">
      <nc r="I4" t="inlineStr">
        <is>
          <t>MU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3" sqref="I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6" start="0" length="0">
      <dxf>
        <font>
          <sz val="10"/>
          <color auto="1"/>
          <family val="3"/>
        </font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7" start="0" length="0">
      <dxf>
        <font>
          <sz val="10"/>
          <color auto="1"/>
          <family val="3"/>
        </font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8" start="0" length="0">
      <dxf>
        <font>
          <sz val="10"/>
          <color auto="1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9" start="0" length="0">
      <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10" start="0" length="0">
      <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11" start="0" length="0">
      <dxf>
        <font>
          <sz val="10"/>
          <color auto="1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12" start="0" length="0">
      <dxf>
        <font>
          <sz val="10"/>
          <color auto="1"/>
          <family val="3"/>
        </font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13" start="0" length="0">
      <dxf>
        <font>
          <sz val="10"/>
          <color auto="1"/>
          <family val="3"/>
        </font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14" start="0" length="0">
      <dxf>
        <font>
          <sz val="10"/>
          <color auto="1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15" start="0" length="0">
      <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16" start="0" length="0">
      <dxf>
        <font>
          <sz val="10"/>
          <color auto="1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</rrc>
  <rrc rId="133" sId="3" ref="I1:I1048576" action="deleteCol">
    <undo index="65535" exp="area" ref3D="1" dr="$I$1:$I$1048576" dn="Z_688152BF_0A45_498B_91B4_FD8DEB3625AA_.wvu.Cols" sId="3"/>
    <undo index="65535" exp="area" ref3D="1" dr="$I$1:$I$1048576" dn="Z_8631FC53_5A46_40F2_9C5C_9CB6688ABA77_.wvu.Cols" sId="3"/>
    <rfmt sheetId="3" xfDxf="1" sqref="I1:I1048576" start="0" length="0">
      <dxf>
        <font>
          <sz val="10"/>
        </font>
        <alignment horizontal="left" vertical="top" indent="1"/>
      </dxf>
    </rfmt>
    <rfmt sheetId="3" sqref="I1" start="0" length="0">
      <dxf>
        <font>
          <sz val="14"/>
        </font>
      </dxf>
    </rfmt>
    <rfmt sheetId="3" sqref="I3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3" dxf="1">
      <nc r="I4" t="inlineStr">
        <is>
          <t>FÚ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3" sqref="I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6" start="0" length="0">
      <dxf>
        <font>
          <sz val="10"/>
          <color auto="1"/>
          <family val="3"/>
        </font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7" start="0" length="0">
      <dxf>
        <font>
          <sz val="10"/>
          <color auto="1"/>
          <family val="3"/>
        </font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8" start="0" length="0">
      <dxf>
        <font>
          <sz val="10"/>
          <color auto="1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9" start="0" length="0">
      <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10" start="0" length="0">
      <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11" start="0" length="0">
      <dxf>
        <font>
          <sz val="10"/>
          <color auto="1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12" start="0" length="0">
      <dxf>
        <font>
          <sz val="10"/>
          <color auto="1"/>
          <family val="3"/>
        </font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13" start="0" length="0">
      <dxf>
        <font>
          <sz val="10"/>
          <color auto="1"/>
          <family val="3"/>
        </font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14" start="0" length="0">
      <dxf>
        <font>
          <sz val="10"/>
          <color auto="1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15" start="0" length="0">
      <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3" sqref="I16" start="0" length="0">
      <dxf>
        <font>
          <sz val="10"/>
          <color auto="1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</rrc>
  <rdn rId="0" localSheetId="3" customView="1" name="Z_8631FC53_5A46_40F2_9C5C_9CB6688ABA77_.wvu.Cols" hidden="1" oldHidden="1">
    <oldFormula>'Oblast C'!#REF!</oldFormula>
  </rdn>
  <rcv guid="{8631FC53-5A46-40F2-9C5C-9CB6688ABA77}" action="delete"/>
  <rdn rId="0" localSheetId="1" customView="1" name="Z_8631FC53_5A46_40F2_9C5C_9CB6688ABA77_.wvu.FilterData" hidden="1" oldHidden="1">
    <formula>'Oblast A'!$A$3:$F$4</formula>
    <oldFormula>'Oblast A'!$A$3:$F$4</oldFormula>
  </rdn>
  <rdn rId="0" localSheetId="2" customView="1" name="Z_8631FC53_5A46_40F2_9C5C_9CB6688ABA77_.wvu.FilterData" hidden="1" oldHidden="1">
    <formula>'Oblast B'!$A$3:$F$4</formula>
    <oldFormula>'Oblast B'!$A$3:$F$4</oldFormula>
  </rdn>
  <rdn rId="0" localSheetId="3" customView="1" name="Z_8631FC53_5A46_40F2_9C5C_9CB6688ABA77_.wvu.FilterData" hidden="1" oldHidden="1">
    <formula>'Oblast C'!$A$3:$F$4</formula>
    <oldFormula>'Oblast C'!$A$3:$F$4</oldFormula>
  </rdn>
  <rdn rId="0" localSheetId="4" customView="1" name="Z_8631FC53_5A46_40F2_9C5C_9CB6688ABA77_.wvu.FilterData" hidden="1" oldHidden="1">
    <formula>'Oblast D'!$A$3:$F$4</formula>
    <oldFormula>'Oblast D'!$A$3:$F$4</oldFormula>
  </rdn>
  <rdn rId="0" localSheetId="6" customView="1" name="Z_8631FC53_5A46_40F2_9C5C_9CB6688ABA77_.wvu.FilterData" hidden="1" oldHidden="1">
    <formula>'Oblast E'!$A$3:$F$4</formula>
    <oldFormula>'Oblast E'!$A$3:$F$4</oldFormula>
  </rdn>
  <rdn rId="0" localSheetId="7" customView="1" name="Z_8631FC53_5A46_40F2_9C5C_9CB6688ABA77_.wvu.FilterData" hidden="1" oldHidden="1">
    <formula>'Oblast F'!$A$3:$F$12</formula>
    <oldFormula>'Oblast F'!$A$3:$F$12</oldFormula>
  </rdn>
  <rdn rId="0" localSheetId="5" customView="1" name="Z_8631FC53_5A46_40F2_9C5C_9CB6688ABA77_.wvu.FilterData" hidden="1" oldHidden="1">
    <formula>'Oblast G'!$A$3:$F$4</formula>
    <oldFormula>'Oblast G'!$A$3:$F$4</oldFormula>
  </rdn>
  <rcv guid="{8631FC53-5A46-40F2-9C5C-9CB6688ABA77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7" start="0" length="0">
    <dxf>
      <font>
        <sz val="10"/>
        <color auto="1"/>
      </font>
    </dxf>
  </rfmt>
  <rcc rId="1" sId="1">
    <oc r="E10" t="inlineStr">
      <is>
        <r>
          <t>•</t>
        </r>
        <r>
          <rPr>
            <sz val="10"/>
            <rFont val="Enriqueta"/>
            <family val="3"/>
          </rPr>
          <t xml:space="preserve">Vytvořit Fond na </t>
        </r>
        <r>
          <rPr>
            <sz val="10"/>
            <color theme="1"/>
            <rFont val="Enriqueta"/>
          </rPr>
          <t>podporu rozvoje unikátních akademických studijních programů
• Podpořené unikátní akademické studijní programy</t>
        </r>
      </is>
    </oc>
    <nc r="E10" t="inlineStr">
      <is>
        <r>
          <t xml:space="preserve">• </t>
        </r>
        <r>
          <rPr>
            <sz val="10"/>
            <rFont val="Enriqueta"/>
            <family val="3"/>
          </rPr>
          <t xml:space="preserve">Zřízení Fondu na </t>
        </r>
        <r>
          <rPr>
            <sz val="10"/>
            <color theme="1"/>
            <rFont val="Enriqueta"/>
          </rPr>
          <t>podporu rozvoje unikátních akademických studijních programů
• Podpořené unikátní akademické studijní programy</t>
        </r>
      </is>
    </nc>
  </rcc>
  <rcc rId="2" sId="1">
    <oc r="E6" t="inlineStr">
      <is>
        <r>
          <t>• Vytvořený Fond n</t>
        </r>
        <r>
          <rPr>
            <sz val="10"/>
            <rFont val="Enriqueta"/>
          </rPr>
          <t xml:space="preserve">a podporu rozvoje profesních studijních programů
• Podpořené profesní studijní programy </t>
        </r>
      </is>
    </oc>
    <nc r="E6" t="inlineStr">
      <is>
        <r>
          <t>• Zřízení Fondu n</t>
        </r>
        <r>
          <rPr>
            <sz val="10"/>
            <rFont val="Enriqueta"/>
          </rPr>
          <t xml:space="preserve">a podporu rozvoje profesních studijních programů
• Podpořené profesní studijní programy </t>
        </r>
      </is>
    </nc>
  </rcc>
  <rcc rId="3" sId="1" odxf="1" dxf="1">
    <oc r="E15" t="inlineStr">
      <is>
        <t>• Metodika tvorby motivačních studijních plánů
• Manuál pro garanty studijních programů</t>
      </is>
    </oc>
    <nc r="E15" t="inlineStr">
      <is>
        <t>• Metodická doporučení pro tvorbu studijních plánů
• Manuál pro garanty studijních programů</t>
      </is>
    </nc>
    <odxf>
      <font>
        <sz val="10"/>
        <color auto="1"/>
      </font>
    </odxf>
    <ndxf>
      <font>
        <sz val="10"/>
        <color auto="1"/>
      </font>
    </ndxf>
  </rcc>
  <rcc rId="4" sId="1" odxf="1" dxf="1">
    <oc r="B17" t="inlineStr">
      <is>
        <t>• Počet akademických pracovníků, kteří se zúčastní vzdělávacího programu na rozvoj pedagogických kompetencí.
• Nově akreditované studijní programy, které využívají inovativní metody výuky</t>
      </is>
    </oc>
    <nc r="B17" t="inlineStr">
      <is>
        <t>• Počet akademických pracovníků, kteří se zúčastní vzdělávacího programu na rozvoj pedagogických kompetencí
• Nově akreditované studijní programy, které využívají inovativní metody výuky</t>
      </is>
    </nc>
    <odxf>
      <font>
        <sz val="10"/>
      </font>
    </odxf>
    <ndxf>
      <font>
        <sz val="10"/>
      </font>
    </ndxf>
  </rcc>
  <rcc rId="5" sId="1" odxf="1" dxf="1">
    <oc r="E18" t="inlineStr">
      <is>
        <t>• Podklady pro studie proveditelnosti pro nové inovativní studijní programy a úpravy stávajících programů s ohledem k realizaci projektů z OP</t>
      </is>
    </oc>
    <nc r="E18" t="inlineStr">
      <is>
        <t>• Podklady pro studie proveditelnosti pro nové inovativní studijní programy a úpravy stávajících programů s ohledem na realizaci projektů z OP</t>
      </is>
    </nc>
    <odxf>
      <font>
        <sz val="10"/>
        <color auto="1"/>
      </font>
    </odxf>
    <ndxf>
      <font>
        <sz val="10"/>
        <color auto="1"/>
      </font>
    </ndxf>
  </rcc>
  <rcc rId="6" sId="1" odxf="1" dxf="1">
    <oc r="E22" t="inlineStr">
      <is>
        <t xml:space="preserve">• Vytvořit Fond na podporu podnikavosti a rozvoje soft skills a nastavit pravidla pro jeho čerpání
• Pilotní ověření zřízeného fondu
</t>
      </is>
    </oc>
    <nc r="E22" t="inlineStr">
      <is>
        <t xml:space="preserve">• Zřízení Fondu na podporu podnikavosti a rozvoje soft skills a nastavit pravidla pro jeho čerpání
• Pilotní ověření zřízeného fondu
</t>
      </is>
    </nc>
    <odxf>
      <font>
        <sz val="10"/>
        <color auto="1"/>
      </font>
    </odxf>
    <ndxf>
      <font>
        <sz val="10"/>
        <color auto="1"/>
      </font>
    </ndxf>
  </rcc>
  <rcc rId="7" sId="1" odxf="1" dxf="1">
    <oc r="B24" t="inlineStr">
      <is>
        <t>• Podíl studijních předmětů podpořených online studijními materiály
• Podíl akademických pracovníků účastnících se ročně vzdělávacího programu SU zaměřeného na rozvoj kompetencí podporujících distanční vzdělávání. 
• Nové studijní programy v distanční formě vzdělávání</t>
      </is>
    </oc>
    <nc r="B24" t="inlineStr">
      <is>
        <t>• Podíl studijních předmětů podpořených online studijními materiály
• Podíl akademických pracovníků účastnících se ročně vzdělávacího programu SU zaměřeného na rozvoj kompetencí podporujících distanční vzdělávání
• Nové studijní programy v distanční formě vzdělávání</t>
      </is>
    </nc>
    <odxf>
      <font>
        <sz val="10"/>
      </font>
    </odxf>
    <ndxf>
      <font>
        <sz val="10"/>
      </font>
    </ndxf>
  </rcc>
  <rcc rId="8" sId="1" odxf="1" dxf="1">
    <oc r="E24" t="inlineStr">
      <is>
        <t>• Vytvořit Fond na podporu digitalizace a distančního vzdělávání a nastavit pravidla pro jeho čerpání
• Pilotní ověření zřízeného fondu</t>
      </is>
    </oc>
    <nc r="E24" t="inlineStr">
      <is>
        <t>• Zřízení Fondu na podporu digitalizace a distančního vzdělávání a nastavit pravidla pro jeho čerpání
• Pilotní ověření zřízeného fondu</t>
      </is>
    </nc>
    <odxf>
      <font>
        <sz val="10"/>
        <color auto="1"/>
      </font>
    </odxf>
    <ndxf>
      <font>
        <sz val="10"/>
        <color auto="1"/>
      </font>
    </ndxf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42" sId="4" ref="I1:I1048576" action="deleteCol">
    <undo index="65535" exp="area" ref3D="1" dr="$I$1:$N$1048576" dn="Z_688152BF_0A45_498B_91B4_FD8DEB3625AA_.wvu.Cols" sId="4"/>
    <rfmt sheetId="4" xfDxf="1" sqref="I1:I1048576" start="0" length="0">
      <dxf>
        <font>
          <sz val="10"/>
        </font>
        <alignment horizontal="left" vertical="top" indent="1"/>
      </dxf>
    </rfmt>
    <rfmt sheetId="4" sqref="I1" start="0" length="0">
      <dxf>
        <font>
          <sz val="14"/>
        </font>
      </dxf>
    </rfmt>
    <rcc rId="0" sId="4" dxf="1">
      <nc r="I3" t="inlineStr">
        <is>
          <t xml:space="preserve">Přepokládáné  výstupy v rámci součástí 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cc rId="0" sId="4" dxf="1">
      <nc r="I4" t="inlineStr">
        <is>
          <t>REK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4" sqref="I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6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7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8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9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0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4" dxf="1">
      <nc r="I11" t="inlineStr">
        <is>
          <t>• 1 promovideo k prezentaci univerzity v zahraničí, Propagační letáky SU</t>
        </is>
      </nc>
      <n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4" sqref="I12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4" dxf="1">
      <nc r="I13" t="inlineStr">
        <is>
          <t>• Anglická mutace aplikace karty.slu.cz, anglické návody k Eduroam</t>
        </is>
      </nc>
      <n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4" sqref="I14" start="0" length="0">
      <dxf>
        <font>
          <sz val="10"/>
          <color auto="1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4" dxf="1">
      <nc r="I16" t="inlineStr">
        <is>
          <t>•  Šetření a evaluace studentského zájmu o mobility a bariér jejich realizace</t>
        </is>
      </nc>
      <n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4" sqref="I17" start="0" length="0">
      <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8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9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20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21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</rrc>
  <rrc rId="143" sId="4" ref="I1:I1048576" action="deleteCol">
    <undo index="65535" exp="area" ref3D="1" dr="$I$1:$M$1048576" dn="Z_688152BF_0A45_498B_91B4_FD8DEB3625AA_.wvu.Cols" sId="4"/>
    <rfmt sheetId="4" xfDxf="1" sqref="I1:I1048576" start="0" length="0">
      <dxf>
        <font>
          <sz val="10"/>
        </font>
        <alignment horizontal="left" vertical="top" indent="1"/>
      </dxf>
    </rfmt>
    <rfmt sheetId="4" sqref="I1" start="0" length="0">
      <dxf>
        <font>
          <sz val="14"/>
        </font>
      </dxf>
    </rfmt>
    <rfmt sheetId="4" sqref="I3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4" dxf="1">
      <nc r="I4" t="inlineStr">
        <is>
          <t>OPF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4" sqref="I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6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7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8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9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0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4" dxf="1">
      <nc r="I11" t="inlineStr">
        <is>
          <t xml:space="preserve">• 3 realizované akce a semináře pro zahraniční studenty, 1 nové propagační video, realizované propagační kampaně na webu a sociálních médiích </t>
        </is>
      </nc>
      <n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cc rId="0" sId="4" dxf="1">
      <nc r="I12" t="inlineStr">
        <is>
          <t xml:space="preserve">• 5 realizovaných účastí na zahraničních veletrzích </t>
        </is>
      </nc>
      <ndxf>
        <font>
          <sz val="10"/>
          <color auto="1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cc rId="0" sId="4" dxf="1">
      <nc r="I13" t="inlineStr">
        <is>
          <t>• 5 přeložených vnitřních předpisů a norem</t>
        </is>
      </nc>
      <ndxf>
        <font>
          <sz val="10"/>
          <color auto="1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4" sqref="I14" start="0" length="0">
      <dxf>
        <font>
          <sz val="10"/>
          <color auto="1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6" start="0" length="0">
      <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7" start="0" length="0">
      <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4" dxf="1">
      <nc r="I18" t="inlineStr">
        <is>
          <t>• 2 realizované jazykové kurzy pro akademické i neakademické pracovníky</t>
        </is>
      </nc>
      <n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cc rId="0" sId="4" dxf="1">
      <nc r="I19" t="inlineStr">
        <is>
          <t>• 1 dlouhodobá mobilita/stáž zahraničního pracovníka za účelem zapojení do vzdělávací činnosti univerzity</t>
        </is>
      </nc>
      <n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4" sqref="I20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21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</rrc>
  <rrc rId="144" sId="4" ref="I1:I1048576" action="deleteCol">
    <undo index="65535" exp="area" ref3D="1" dr="$I$1:$L$1048576" dn="Z_688152BF_0A45_498B_91B4_FD8DEB3625AA_.wvu.Cols" sId="4"/>
    <rfmt sheetId="4" xfDxf="1" sqref="I1:I1048576" start="0" length="0">
      <dxf>
        <font>
          <sz val="10"/>
        </font>
        <alignment horizontal="left" vertical="top" indent="1"/>
      </dxf>
    </rfmt>
    <rfmt sheetId="4" sqref="I1" start="0" length="0">
      <dxf>
        <font>
          <sz val="14"/>
        </font>
      </dxf>
    </rfmt>
    <rfmt sheetId="4" sqref="I3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4" dxf="1">
      <nc r="I4" t="inlineStr">
        <is>
          <t>FPF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4" sqref="I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6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7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8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9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0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4" dxf="1">
      <nc r="I11" t="inlineStr">
        <is>
          <t>• 4x content pro cizojazyčnou propagaci, pořízení prezentačních a propagačních předmětů v angličtině </t>
        </is>
      </nc>
      <n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cc rId="0" sId="4" dxf="1">
      <nc r="I12" t="inlineStr">
        <is>
          <t xml:space="preserve">• 1 realizovaných účastí na zahraničních veletrzích </t>
        </is>
      </nc>
      <n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4" sqref="I13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4" start="0" length="0">
      <dxf>
        <font>
          <sz val="10"/>
          <color auto="1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6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7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8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4" dxf="1">
      <nc r="I19" t="inlineStr">
        <is>
          <t>• 2 krátkodobé mobility zahraničních pracovníků za účelem zkvalitnění vzdělávací činnosti univerzity</t>
        </is>
      </nc>
      <n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4" sqref="I20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21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</rrc>
  <rrc rId="145" sId="4" ref="I1:I1048576" action="deleteCol">
    <undo index="65535" exp="area" ref3D="1" dr="$I$1:$K$1048576" dn="Z_688152BF_0A45_498B_91B4_FD8DEB3625AA_.wvu.Cols" sId="4"/>
    <rfmt sheetId="4" xfDxf="1" sqref="I1:I1048576" start="0" length="0">
      <dxf>
        <font>
          <sz val="10"/>
        </font>
        <alignment horizontal="left" vertical="top" indent="1"/>
      </dxf>
    </rfmt>
    <rfmt sheetId="4" sqref="I1" start="0" length="0">
      <dxf>
        <font>
          <sz val="14"/>
        </font>
      </dxf>
    </rfmt>
    <rfmt sheetId="4" sqref="I3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4" dxf="1">
      <nc r="I4" t="inlineStr">
        <is>
          <t>FVP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4" sqref="I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4" dxf="1">
      <nc r="I6" t="inlineStr">
        <is>
          <t xml:space="preserve">• Návrh koncepce a způsobu evaluace výsledků mezinárodní spolupráce FVP
• Systematizace a digitalizace postupů a procesů v oblasti internacionalizace  </t>
        </is>
      </nc>
      <n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4" sqref="I7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8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9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0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4" dxf="1">
      <nc r="I11" t="inlineStr">
        <is>
          <t>• Pořízení prezentačních a propagačních předmětů v angličtině, analýza ubytovacích možností pro zahraniční studenty</t>
        </is>
      </nc>
      <n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4" sqref="I12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3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4" dxf="1">
      <nc r="I14" t="inlineStr">
        <is>
          <t xml:space="preserve">• Realizované kurzy pro zvýšení odbornosti a kompetencí fakultních a ústavních koordinátorů </t>
        </is>
      </nc>
      <n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4" sqref="I1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4" dxf="1">
      <nc r="I16" t="inlineStr">
        <is>
          <t xml:space="preserve">• Šetření a evaluace studentského zájmu o mobility a bariér jejich realizace
Podpora individuální jazykové přípravy studentům k účasti na mobilitě </t>
        </is>
      </nc>
      <n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cc rId="0" sId="4" dxf="1">
      <nc r="I17" t="inlineStr">
        <is>
          <t xml:space="preserve">• Inovovaná nabídka studijních předmětů v cizích jazycích, Zvýšení počtu cizojazyčných studijních materiálů </t>
        </is>
      </nc>
      <n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cc rId="0" sId="4" dxf="1">
      <nc r="I18" t="inlineStr">
        <is>
          <t>• 1 realizované jazykové kurzy pro akademické i neakademické pracovníky</t>
        </is>
      </nc>
      <n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cc rId="0" sId="4" dxf="1">
      <nc r="I19" t="inlineStr">
        <is>
          <t>• 1 krátkodobá mobilita/stáž zahraničního pracovníka za účelem zapojení do vzdělávací činnosti univerzity, 1 dlouhodobá mobilita/stáž zahraničního pracovníka za účelem zapojení do vzdělávací činnosti univerzity</t>
        </is>
      </nc>
      <n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cc rId="0" sId="4" dxf="1">
      <nc r="I20" t="inlineStr">
        <is>
          <t>• Realizace min. 3 flexibilních typů mobilit</t>
        </is>
      </nc>
      <n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4" sqref="I21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</rrc>
  <rrc rId="146" sId="4" ref="I1:I1048576" action="deleteCol">
    <undo index="65535" exp="area" ref3D="1" dr="$I$1:$J$1048576" dn="Z_688152BF_0A45_498B_91B4_FD8DEB3625AA_.wvu.Cols" sId="4"/>
    <rfmt sheetId="4" xfDxf="1" sqref="I1:I1048576" start="0" length="0">
      <dxf>
        <font>
          <sz val="10"/>
        </font>
        <alignment horizontal="left" vertical="top" indent="1"/>
      </dxf>
    </rfmt>
    <rfmt sheetId="4" sqref="I1" start="0" length="0">
      <dxf>
        <font>
          <sz val="14"/>
        </font>
      </dxf>
    </rfmt>
    <rfmt sheetId="4" sqref="I3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4" dxf="1">
      <nc r="I4" t="inlineStr">
        <is>
          <t>MU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4" sqref="I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6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7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8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9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0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1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2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3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4" start="0" length="0">
      <dxf>
        <font>
          <sz val="10"/>
          <color auto="1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6" start="0" length="0">
      <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7" start="0" length="0">
      <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8" start="0" length="0">
      <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9" start="0" length="0">
      <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20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21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</rrc>
  <rrc rId="147" sId="4" ref="I1:I1048576" action="deleteCol">
    <undo index="65535" exp="area" ref3D="1" dr="$I$1:$I$1048576" dn="Z_688152BF_0A45_498B_91B4_FD8DEB3625AA_.wvu.Cols" sId="4"/>
    <rfmt sheetId="4" xfDxf="1" sqref="I1:I1048576" start="0" length="0">
      <dxf>
        <font>
          <sz val="10"/>
        </font>
        <alignment horizontal="left" vertical="top" indent="1"/>
      </dxf>
    </rfmt>
    <rfmt sheetId="4" sqref="I1" start="0" length="0">
      <dxf>
        <font>
          <sz val="14"/>
        </font>
      </dxf>
    </rfmt>
    <rfmt sheetId="4" sqref="I3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4" dxf="1">
      <nc r="I4" t="inlineStr">
        <is>
          <t>FÚ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4" sqref="I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6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7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8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9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0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1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2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3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4" start="0" length="0">
      <dxf>
        <font>
          <sz val="10"/>
          <color auto="1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6" start="0" length="0">
      <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7" start="0" length="0">
      <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18" start="0" length="0">
      <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4" dxf="1">
      <nc r="I19" t="inlineStr">
        <is>
          <t xml:space="preserve"> • 4 krátkodobé mobility/stáže zahraničního pracovníka za účelem zapojení do vzdělávací činnosti univerzity, 20 týdnů krátkodobých pobytů studentů v zahraničí </t>
        </is>
      </nc>
      <n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4" sqref="I20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4" sqref="I21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</rr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48" sId="6" ref="I1:I1048576" action="deleteCol">
    <undo index="65535" exp="area" ref3D="1" dr="$I$1:$N$1048576" dn="Z_688152BF_0A45_498B_91B4_FD8DEB3625AA_.wvu.Cols" sId="6"/>
    <rfmt sheetId="6" xfDxf="1" sqref="I1:I1048576" start="0" length="0">
      <dxf>
        <font>
          <sz val="10"/>
        </font>
        <alignment horizontal="left" vertical="top" indent="1"/>
      </dxf>
    </rfmt>
    <rfmt sheetId="6" sqref="I1" start="0" length="0">
      <dxf>
        <font>
          <sz val="14"/>
        </font>
      </dxf>
    </rfmt>
    <rcc rId="0" sId="6" dxf="1">
      <nc r="I3" t="inlineStr">
        <is>
          <t xml:space="preserve">Přepokládáné  výstupy v rámci součástí 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cc rId="0" sId="6" dxf="1">
      <nc r="I4" t="inlineStr">
        <is>
          <t>REK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6" sqref="I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6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7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8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9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10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11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12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13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14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</rrc>
  <rrc rId="149" sId="6" ref="I1:I1048576" action="deleteCol">
    <undo index="65535" exp="area" ref3D="1" dr="$I$1:$M$1048576" dn="Z_688152BF_0A45_498B_91B4_FD8DEB3625AA_.wvu.Cols" sId="6"/>
    <rfmt sheetId="6" xfDxf="1" sqref="I1:I1048576" start="0" length="0">
      <dxf>
        <font>
          <sz val="10"/>
        </font>
        <alignment horizontal="left" vertical="top" indent="1"/>
      </dxf>
    </rfmt>
    <rfmt sheetId="6" sqref="I1" start="0" length="0">
      <dxf>
        <font>
          <sz val="14"/>
        </font>
      </dxf>
    </rfmt>
    <rfmt sheetId="6" sqref="I3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6" dxf="1">
      <nc r="I4" t="inlineStr">
        <is>
          <t>OPF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6" sqref="I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6" dxf="1">
      <nc r="I6" t="inlineStr">
        <is>
          <t>• Vytvořit podmínky pro plnění pracovních povinností umožňujících individualizaci sladění VaV a pedagogické činnosti (zohlednění různých rolí)</t>
        </is>
      </nc>
      <ndxf>
        <font>
          <sz val="10"/>
          <color rgb="FF00000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cc rId="0" sId="6" dxf="1">
      <nc r="I7" t="inlineStr">
        <is>
          <t xml:space="preserve">• Realizované vzdělávací akce pro vedoucí VaV pracovníky v oblasti manažerských kompetencí (řízení lidí, efektivní zpětná vazba apod.) a pro ostatní pracovníky v oblasti rozvoje manažerských dovedností 
• Realizovaná školení v oblasti etiky VaV
• Realizovaná školení pracovníků v oblasti popularizace vědy a výzkumu, duševního vlastnictví, patentové ochrany apod.  </t>
        </is>
      </nc>
      <ndxf>
        <font>
          <sz val="10"/>
          <color rgb="FF00000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cc rId="0" sId="6" dxf="1">
      <nc r="I8" t="inlineStr">
        <is>
          <t>• Spolupracovat při tvorbě kompetenčních modelů</t>
        </is>
      </nc>
      <ndxf>
        <font>
          <sz val="10"/>
          <color rgb="FF00000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cc rId="0" sId="6" dxf="1">
      <nc r="I9" t="inlineStr">
        <is>
          <t>• Spolupracovat při aktualizaci systému nefinančních benefitů</t>
        </is>
      </nc>
      <ndxf>
        <font>
          <sz val="10"/>
          <color rgb="FF00000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6" sqref="I10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6" dxf="1">
      <nc r="I11" t="inlineStr">
        <is>
          <t>• Zveřejňovat nabídky volných pracovních míst na různých platformách včetně Euraxess</t>
        </is>
      </nc>
      <ndxf>
        <font>
          <sz val="10"/>
          <color rgb="FF00000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6" sqref="I12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13" start="0" length="0">
      <dxf>
        <font>
          <sz val="10"/>
          <color rgb="FFFF000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14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</rrc>
  <rrc rId="150" sId="6" ref="I1:I1048576" action="deleteCol">
    <undo index="65535" exp="area" ref3D="1" dr="$I$1:$L$1048576" dn="Z_688152BF_0A45_498B_91B4_FD8DEB3625AA_.wvu.Cols" sId="6"/>
    <rfmt sheetId="6" xfDxf="1" sqref="I1:I1048576" start="0" length="0">
      <dxf>
        <font>
          <sz val="10"/>
        </font>
        <alignment horizontal="left" vertical="top" indent="1"/>
      </dxf>
    </rfmt>
    <rfmt sheetId="6" sqref="I1" start="0" length="0">
      <dxf>
        <font>
          <sz val="14"/>
        </font>
      </dxf>
    </rfmt>
    <rfmt sheetId="6" sqref="I3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6" dxf="1">
      <nc r="I4" t="inlineStr">
        <is>
          <t>FPF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6" sqref="I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6" start="0" length="0">
      <dxf>
        <font>
          <sz val="10"/>
          <color rgb="FF00000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7" start="0" length="0">
      <dxf>
        <font>
          <sz val="10"/>
          <color rgb="FF00000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8" start="0" length="0">
      <dxf>
        <font>
          <sz val="10"/>
          <color rgb="FF00000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9" start="0" length="0">
      <dxf>
        <font>
          <sz val="10"/>
          <color rgb="FF00000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10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11" start="0" length="0">
      <dxf>
        <font>
          <sz val="10"/>
          <color rgb="FF00000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12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13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14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</rrc>
  <rrc rId="151" sId="6" ref="I1:I1048576" action="deleteCol">
    <undo index="65535" exp="area" ref3D="1" dr="$I$1:$K$1048576" dn="Z_688152BF_0A45_498B_91B4_FD8DEB3625AA_.wvu.Cols" sId="6"/>
    <rfmt sheetId="6" xfDxf="1" sqref="I1:I1048576" start="0" length="0">
      <dxf>
        <font>
          <sz val="10"/>
        </font>
        <alignment horizontal="left" vertical="top" indent="1"/>
      </dxf>
    </rfmt>
    <rfmt sheetId="6" sqref="I1" start="0" length="0">
      <dxf>
        <font>
          <sz val="14"/>
        </font>
      </dxf>
    </rfmt>
    <rfmt sheetId="6" sqref="I3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6" dxf="1">
      <nc r="I4" t="inlineStr">
        <is>
          <t>FVP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6" sqref="I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6" start="0" length="0">
      <dxf>
        <font>
          <sz val="10"/>
          <color rgb="FF00000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7" start="0" length="0">
      <dxf>
        <font>
          <sz val="10"/>
          <color rgb="FF00000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8" start="0" length="0">
      <dxf>
        <font>
          <sz val="10"/>
          <color rgb="FF00000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9" start="0" length="0">
      <dxf>
        <font>
          <sz val="10"/>
          <color rgb="FF00000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10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11" start="0" length="0">
      <dxf>
        <font>
          <sz val="10"/>
          <color rgb="FF00000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12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13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14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</rrc>
  <rrc rId="152" sId="6" ref="I1:I1048576" action="deleteCol">
    <undo index="65535" exp="area" ref3D="1" dr="$I$1:$J$1048576" dn="Z_688152BF_0A45_498B_91B4_FD8DEB3625AA_.wvu.Cols" sId="6"/>
    <rfmt sheetId="6" xfDxf="1" sqref="I1:I1048576" start="0" length="0">
      <dxf>
        <font>
          <sz val="10"/>
        </font>
        <alignment horizontal="left" vertical="top" indent="1"/>
      </dxf>
    </rfmt>
    <rfmt sheetId="6" sqref="I1" start="0" length="0">
      <dxf>
        <font>
          <sz val="14"/>
        </font>
      </dxf>
    </rfmt>
    <rfmt sheetId="6" sqref="I3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6" dxf="1">
      <nc r="I4" t="inlineStr">
        <is>
          <t>MU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6" sqref="I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6" start="0" length="0">
      <dxf>
        <font>
          <sz val="10"/>
          <color rgb="FF00000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7" start="0" length="0">
      <dxf>
        <font>
          <sz val="10"/>
          <color rgb="FF00000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8" start="0" length="0">
      <dxf>
        <font>
          <sz val="10"/>
          <color rgb="FF00000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9" start="0" length="0">
      <dxf>
        <font>
          <sz val="10"/>
          <color rgb="FF00000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10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11" start="0" length="0">
      <dxf>
        <font>
          <sz val="10"/>
          <color rgb="FF00000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12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13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14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</rrc>
  <rrc rId="153" sId="6" ref="I1:I1048576" action="deleteCol">
    <undo index="65535" exp="area" ref3D="1" dr="$I$1:$I$1048576" dn="Z_688152BF_0A45_498B_91B4_FD8DEB3625AA_.wvu.Cols" sId="6"/>
    <rfmt sheetId="6" xfDxf="1" sqref="I1:I1048576" start="0" length="0">
      <dxf>
        <font>
          <sz val="10"/>
        </font>
        <alignment horizontal="left" vertical="top" indent="1"/>
      </dxf>
    </rfmt>
    <rfmt sheetId="6" sqref="I1" start="0" length="0">
      <dxf>
        <font>
          <sz val="14"/>
        </font>
      </dxf>
    </rfmt>
    <rfmt sheetId="6" sqref="I3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6" dxf="1">
      <nc r="I4" t="inlineStr">
        <is>
          <t>FÚ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6" sqref="I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6" start="0" length="0">
      <dxf>
        <font>
          <sz val="10"/>
          <color rgb="FF00000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7" start="0" length="0">
      <dxf>
        <font>
          <sz val="10"/>
          <color rgb="FF00000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8" start="0" length="0">
      <dxf>
        <font>
          <sz val="10"/>
          <color rgb="FF00000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9" start="0" length="0">
      <dxf>
        <font>
          <sz val="10"/>
          <color rgb="FF00000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10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11" start="0" length="0">
      <dxf>
        <font>
          <sz val="10"/>
          <color rgb="FF00000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12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13" start="0" length="0">
      <dxf>
        <font>
          <sz val="10"/>
          <family val="3"/>
        </font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6" sqref="I14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</rr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54" sId="7" ref="I1:I1048576" action="deleteCol">
    <undo index="65535" exp="area" ref3D="1" dr="$I$1:$N$1048576" dn="Z_688152BF_0A45_498B_91B4_FD8DEB3625AA_.wvu.Cols" sId="7"/>
    <rfmt sheetId="7" xfDxf="1" sqref="I1:I1048576" start="0" length="0">
      <dxf>
        <font>
          <sz val="10"/>
        </font>
        <alignment horizontal="left" vertical="top" indent="1"/>
      </dxf>
    </rfmt>
    <rfmt sheetId="7" sqref="I1" start="0" length="0">
      <dxf>
        <font>
          <sz val="14"/>
        </font>
      </dxf>
    </rfmt>
    <rcc rId="0" sId="7" dxf="1">
      <nc r="I3" t="inlineStr">
        <is>
          <t xml:space="preserve">Přepokládáné  výstupy v rámci součástí 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cc rId="0" sId="7" dxf="1">
      <nc r="I4" t="inlineStr">
        <is>
          <t>REK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7" sqref="I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6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7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8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9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10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7" dxf="1">
      <nc r="I11" t="inlineStr">
        <is>
          <t>• Aktivity synergické k realizaci HR Award v této oblasti</t>
        </is>
      </nc>
      <n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7" sqref="I12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</rrc>
  <rrc rId="155" sId="7" ref="I1:I1048576" action="deleteCol">
    <undo index="65535" exp="area" ref3D="1" dr="$I$1:$M$1048576" dn="Z_688152BF_0A45_498B_91B4_FD8DEB3625AA_.wvu.Cols" sId="7"/>
    <rfmt sheetId="7" xfDxf="1" sqref="I1:I1048576" start="0" length="0">
      <dxf>
        <font>
          <sz val="10"/>
        </font>
        <alignment horizontal="left" vertical="top" indent="1"/>
      </dxf>
    </rfmt>
    <rfmt sheetId="7" sqref="I1" start="0" length="0">
      <dxf>
        <font>
          <sz val="14"/>
        </font>
      </dxf>
    </rfmt>
    <rfmt sheetId="7" sqref="I3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7" dxf="1">
      <nc r="I4" t="inlineStr">
        <is>
          <t>OPF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7" sqref="I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6" start="0" length="0">
      <dxf>
        <font>
          <sz val="10"/>
          <color rgb="FFFF000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7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8" start="0" length="0">
      <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9" start="0" length="0">
      <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10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11" start="0" length="0">
      <dxf>
        <font>
          <sz val="10"/>
          <color rgb="FFFF000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12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</rrc>
  <rrc rId="156" sId="7" ref="I1:I1048576" action="deleteCol">
    <undo index="65535" exp="area" ref3D="1" dr="$I$1:$L$1048576" dn="Z_688152BF_0A45_498B_91B4_FD8DEB3625AA_.wvu.Cols" sId="7"/>
    <rfmt sheetId="7" xfDxf="1" sqref="I1:I1048576" start="0" length="0">
      <dxf>
        <font>
          <sz val="10"/>
        </font>
        <alignment horizontal="left" vertical="top" indent="1"/>
      </dxf>
    </rfmt>
    <rfmt sheetId="7" sqref="I1" start="0" length="0">
      <dxf>
        <font>
          <sz val="14"/>
        </font>
      </dxf>
    </rfmt>
    <rfmt sheetId="7" sqref="I3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7" dxf="1">
      <nc r="I4" t="inlineStr">
        <is>
          <t>FPF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7" sqref="I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6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7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8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9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10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7" dxf="1">
      <nc r="I11" t="inlineStr">
        <is>
          <t xml:space="preserve">• Prezentační a popularizační aktivity prostřednictvím portálu VaV (4)
• Prezentační a popularizační aktivity hybridní formou (2)
</t>
        </is>
      </nc>
      <n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7" sqref="I12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</rrc>
  <rrc rId="157" sId="7" ref="I1:I1048576" action="deleteCol">
    <undo index="65535" exp="area" ref3D="1" dr="$I$1:$K$1048576" dn="Z_688152BF_0A45_498B_91B4_FD8DEB3625AA_.wvu.Cols" sId="7"/>
    <rfmt sheetId="7" xfDxf="1" sqref="I1:I1048576" start="0" length="0">
      <dxf>
        <font>
          <sz val="10"/>
        </font>
        <alignment horizontal="left" vertical="top" indent="1"/>
      </dxf>
    </rfmt>
    <rfmt sheetId="7" sqref="I1" start="0" length="0">
      <dxf>
        <font>
          <sz val="14"/>
        </font>
      </dxf>
    </rfmt>
    <rfmt sheetId="7" sqref="I3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7" dxf="1">
      <nc r="I4" t="inlineStr">
        <is>
          <t>FVP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7" sqref="I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6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7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8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9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10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7" dxf="1">
      <nc r="I11" t="inlineStr">
        <is>
          <t>• Spolupráce se SŠ při vyhledávání talentovaných studentů (Soutěž pro SŠ, Přednášky na SŠ)
• Realizace edukačních aktivit pro veřejnost (Přednášky, semináře, Dny prevence)</t>
        </is>
      </nc>
      <n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7" sqref="I12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</rrc>
  <rrc rId="158" sId="7" ref="I1:I1048576" action="deleteCol">
    <undo index="65535" exp="area" ref3D="1" dr="$I$1:$J$1048576" dn="Z_688152BF_0A45_498B_91B4_FD8DEB3625AA_.wvu.Cols" sId="7"/>
    <rfmt sheetId="7" xfDxf="1" sqref="I1:I1048576" start="0" length="0">
      <dxf>
        <font>
          <sz val="10"/>
        </font>
        <alignment horizontal="left" vertical="top" indent="1"/>
      </dxf>
    </rfmt>
    <rfmt sheetId="7" sqref="I1" start="0" length="0">
      <dxf>
        <font>
          <sz val="14"/>
        </font>
      </dxf>
    </rfmt>
    <rfmt sheetId="7" sqref="I3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7" dxf="1">
      <nc r="I4" t="inlineStr">
        <is>
          <t>MU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7" sqref="I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6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7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8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9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10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7" dxf="1">
      <nc r="I11" t="inlineStr">
        <is>
          <t>• 30 přednášek pro SŠ,
• 5 přednášek pro veřejnost 
• Provoz Matematické pohotovosti</t>
        </is>
      </nc>
      <n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7" sqref="I12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</rrc>
  <rrc rId="159" sId="7" ref="I1:I1048576" action="deleteCol">
    <undo index="65535" exp="area" ref3D="1" dr="$I$1:$I$1048576" dn="Z_688152BF_0A45_498B_91B4_FD8DEB3625AA_.wvu.Cols" sId="7"/>
    <rfmt sheetId="7" xfDxf="1" sqref="I1:I1048576" start="0" length="0">
      <dxf>
        <font>
          <sz val="10"/>
        </font>
        <alignment horizontal="left" vertical="top" indent="1"/>
      </dxf>
    </rfmt>
    <rfmt sheetId="7" sqref="I1" start="0" length="0">
      <dxf>
        <font>
          <sz val="14"/>
        </font>
      </dxf>
    </rfmt>
    <rfmt sheetId="7" sqref="I3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7" dxf="1">
      <nc r="I4" t="inlineStr">
        <is>
          <t>FÚ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7" sqref="I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6" start="0" length="0">
      <dxf>
        <font>
          <sz val="10"/>
          <family val="3"/>
        </font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7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8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9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10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11" start="0" length="0">
      <dxf>
        <font>
          <sz val="10"/>
          <family val="3"/>
        </font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7" sqref="I12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</rr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60" sId="5" ref="I1:I1048576" action="deleteCol">
    <undo index="65535" exp="area" ref3D="1" dr="$I$1:$N$1048576" dn="Z_688152BF_0A45_498B_91B4_FD8DEB3625AA_.wvu.Cols" sId="5"/>
    <rfmt sheetId="5" xfDxf="1" sqref="I1:I1048576" start="0" length="0">
      <dxf>
        <font>
          <sz val="10"/>
        </font>
        <alignment horizontal="left" vertical="top" indent="1"/>
      </dxf>
    </rfmt>
    <rfmt sheetId="5" sqref="I1" start="0" length="0">
      <dxf>
        <font>
          <sz val="14"/>
        </font>
      </dxf>
    </rfmt>
    <rcc rId="0" sId="5" dxf="1">
      <nc r="I3" t="inlineStr">
        <is>
          <t xml:space="preserve">Přepokládáné  výstupy v rámci součástí 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cc rId="0" sId="5" dxf="1">
      <nc r="I4" t="inlineStr">
        <is>
          <t>REK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5" sqref="I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6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7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8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5" dxf="1">
      <nc r="I9" t="inlineStr">
        <is>
          <t>• Podklady pro studie proveditelnosti a projektové dokumentace, konsolidace centrálního přípravného týmu</t>
        </is>
      </nc>
      <n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cc rId="0" sId="5" dxf="1">
      <nc r="I10" t="inlineStr">
        <is>
          <t>• Reporty zachycující vývoj měřitelných ukazatelů SZ SU21+</t>
        </is>
      </nc>
      <n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5" sqref="I11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5" dxf="1">
      <nc r="I12" t="inlineStr">
        <is>
          <t>• Zavést systém ApuTime, vytvořit procesní mapy pro významné celouniverzitní procesy</t>
        </is>
      </nc>
      <n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cc rId="0" sId="5" dxf="1">
      <nc r="I13" t="inlineStr">
        <is>
          <t>• Zavést el. oběh dokumentů pro vybrané procesy (pravd. ApuTime)</t>
        </is>
      </nc>
      <n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cc rId="0" sId="5" dxf="1">
      <nc r="I14" t="inlineStr">
        <is>
          <t>• Optimalizace nastavení procesu řízení projektů, souvisejících elektronických řešení a komunikace
• Podklady pro přípravu projektových záměrů</t>
        </is>
      </nc>
      <n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5" sqref="I1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6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7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</rrc>
  <rrc rId="161" sId="5" ref="I1:I1048576" action="deleteCol">
    <undo index="65535" exp="area" ref3D="1" dr="$I$1:$M$1048576" dn="Z_688152BF_0A45_498B_91B4_FD8DEB3625AA_.wvu.Cols" sId="5"/>
    <rfmt sheetId="5" xfDxf="1" sqref="I1:I1048576" start="0" length="0">
      <dxf>
        <font>
          <sz val="10"/>
        </font>
        <alignment horizontal="left" vertical="top" indent="1"/>
      </dxf>
    </rfmt>
    <rfmt sheetId="5" sqref="I1" start="0" length="0">
      <dxf>
        <font>
          <sz val="14"/>
        </font>
      </dxf>
    </rfmt>
    <rfmt sheetId="5" sqref="I3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5" dxf="1">
      <nc r="I4" t="inlineStr">
        <is>
          <t>OPF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5" sqref="I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6" start="0" length="0">
      <dxf>
        <font>
          <sz val="10"/>
          <color rgb="FFFF000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7" start="0" length="0">
      <dxf>
        <font>
          <sz val="10"/>
          <color rgb="FFFF000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8" start="0" length="0">
      <dxf>
        <font>
          <sz val="10"/>
          <color rgb="FFFF000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9" start="0" length="0">
      <dxf>
        <font>
          <sz val="10"/>
          <color auto="1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0" start="0" length="0">
      <dxf>
        <font>
          <sz val="10"/>
          <color auto="1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1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5" dxf="1">
      <nc r="I12" t="inlineStr">
        <is>
          <t>• Zavést systém ApuTime, vytvoření základních procesních map</t>
        </is>
      </nc>
      <n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5" sqref="I13" start="0" length="0">
      <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4" start="0" length="0">
      <dxf>
        <font>
          <sz val="10"/>
          <color auto="1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6" start="0" length="0">
      <dxf>
        <font>
          <sz val="10"/>
          <color rgb="FFFF000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7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</rrc>
  <rrc rId="162" sId="5" ref="I1:I1048576" action="deleteCol">
    <undo index="65535" exp="area" ref3D="1" dr="$I$1:$L$1048576" dn="Z_688152BF_0A45_498B_91B4_FD8DEB3625AA_.wvu.Cols" sId="5"/>
    <rfmt sheetId="5" xfDxf="1" sqref="I1:I1048576" start="0" length="0">
      <dxf>
        <font>
          <sz val="10"/>
        </font>
        <alignment horizontal="left" vertical="top" indent="1"/>
      </dxf>
    </rfmt>
    <rfmt sheetId="5" sqref="I1" start="0" length="0">
      <dxf>
        <font>
          <sz val="14"/>
        </font>
      </dxf>
    </rfmt>
    <rfmt sheetId="5" sqref="I3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5" dxf="1">
      <nc r="I4" t="inlineStr">
        <is>
          <t>FPF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5" sqref="I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6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7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8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9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0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1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2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3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4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6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7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</rrc>
  <rrc rId="163" sId="5" ref="I1:I1048576" action="deleteCol">
    <undo index="65535" exp="area" ref3D="1" dr="$I$1:$K$1048576" dn="Z_688152BF_0A45_498B_91B4_FD8DEB3625AA_.wvu.Cols" sId="5"/>
    <rfmt sheetId="5" xfDxf="1" sqref="I1:I1048576" start="0" length="0">
      <dxf>
        <font>
          <sz val="10"/>
        </font>
        <alignment horizontal="left" vertical="top" indent="1"/>
      </dxf>
    </rfmt>
    <rfmt sheetId="5" sqref="I1" start="0" length="0">
      <dxf>
        <font>
          <sz val="14"/>
        </font>
      </dxf>
    </rfmt>
    <rfmt sheetId="5" sqref="I3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5" dxf="1">
      <nc r="I4" t="inlineStr">
        <is>
          <t>FVP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5" sqref="I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6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7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8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9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0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1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5" dxf="1">
      <nc r="I12" t="inlineStr">
        <is>
          <t>• Rozvoj využívání systému ApuTime, rozšíření o nové procesní mapy</t>
        </is>
      </nc>
      <n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5" sqref="I13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4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6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7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</rrc>
  <rrc rId="164" sId="5" ref="I1:I1048576" action="deleteCol">
    <undo index="65535" exp="area" ref3D="1" dr="$I$1:$J$1048576" dn="Z_688152BF_0A45_498B_91B4_FD8DEB3625AA_.wvu.Cols" sId="5"/>
    <rfmt sheetId="5" xfDxf="1" sqref="I1:I1048576" start="0" length="0">
      <dxf>
        <font>
          <sz val="10"/>
        </font>
        <alignment horizontal="left" vertical="top" indent="1"/>
      </dxf>
    </rfmt>
    <rfmt sheetId="5" sqref="I1" start="0" length="0">
      <dxf>
        <font>
          <sz val="14"/>
        </font>
      </dxf>
    </rfmt>
    <rfmt sheetId="5" sqref="I3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5" dxf="1">
      <nc r="I4" t="inlineStr">
        <is>
          <t>MU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5" sqref="I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6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7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5" dxf="1">
      <nc r="I8" t="inlineStr">
        <is>
          <t>• Realizovat vnitřní hodnocení tvůrčí činnosti Matematického ústavu v Opavě</t>
        </is>
      </nc>
      <n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5" sqref="I9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0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1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2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3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4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6" start="0" length="0">
      <dxf>
        <font>
          <sz val="10"/>
          <family val="3"/>
        </font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7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</rrc>
  <rrc rId="165" sId="5" ref="I1:I1048576" action="deleteCol">
    <undo index="65535" exp="area" ref3D="1" dr="$I$1:$I$1048576" dn="Z_688152BF_0A45_498B_91B4_FD8DEB3625AA_.wvu.Cols" sId="5"/>
    <rfmt sheetId="5" xfDxf="1" sqref="I1:I1048576" start="0" length="0">
      <dxf>
        <font>
          <sz val="10"/>
        </font>
        <alignment horizontal="left" vertical="top" indent="1"/>
      </dxf>
    </rfmt>
    <rfmt sheetId="5" sqref="I1" start="0" length="0">
      <dxf>
        <font>
          <sz val="14"/>
        </font>
      </dxf>
    </rfmt>
    <rfmt sheetId="5" sqref="I3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cc rId="0" sId="5" dxf="1">
      <nc r="I4" t="inlineStr">
        <is>
          <t>FÚ</t>
        </is>
      </nc>
      <ndxf>
        <font>
          <sz val="10"/>
          <color theme="0"/>
          <family val="3"/>
        </font>
        <fill>
          <patternFill patternType="solid">
            <bgColor theme="4"/>
          </patternFill>
        </fill>
        <alignment horizontal="center" wrapText="1" indent="0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ndxf>
    </rcc>
    <rfmt sheetId="5" sqref="I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6" start="0" length="0">
      <dxf>
        <font>
          <sz val="10"/>
          <family val="3"/>
        </font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7" start="0" length="0">
      <dxf>
        <font>
          <sz val="10"/>
          <family val="3"/>
        </font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8" start="0" length="0">
      <dxf>
        <font>
          <sz val="10"/>
          <family val="3"/>
        </font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9" start="0" length="0">
      <dxf>
        <font>
          <sz val="10"/>
          <family val="3"/>
        </font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0" start="0" length="0">
      <dxf>
        <font>
          <sz val="10"/>
          <family val="3"/>
        </font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1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2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3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4" start="0" length="0">
      <dxf>
        <font>
          <sz val="10"/>
          <family val="3"/>
        </font>
        <fill>
          <patternFill patternType="solid">
            <bgColor theme="8" tint="0.79998168889431442"/>
          </patternFill>
        </fill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5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6" start="0" length="0">
      <dxf>
        <font>
          <sz val="10"/>
          <family val="3"/>
        </font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  <rfmt sheetId="5" sqref="I17" start="0" length="0">
      <dxf>
        <font>
          <sz val="10"/>
          <color theme="0"/>
          <family val="3"/>
        </font>
        <fill>
          <patternFill patternType="solid">
            <bgColor theme="4"/>
          </patternFill>
        </fill>
        <alignment wrapText="1"/>
        <border outline="0">
          <left style="thin">
            <color theme="0" tint="-0.24994659260841701"/>
          </left>
          <right style="thin">
            <color theme="0" tint="-0.24994659260841701"/>
          </right>
          <top style="thin">
            <color theme="0" tint="-0.24994659260841701"/>
          </top>
          <bottom style="thin">
            <color theme="0" tint="-0.24994659260841701"/>
          </bottom>
        </border>
      </dxf>
    </rfmt>
  </rrc>
  <rcv guid="{8631FC53-5A46-40F2-9C5C-9CB6688ABA77}" action="delete"/>
  <rdn rId="0" localSheetId="1" customView="1" name="Z_8631FC53_5A46_40F2_9C5C_9CB6688ABA77_.wvu.FilterData" hidden="1" oldHidden="1">
    <formula>'Oblast A'!$A$3:$F$4</formula>
    <oldFormula>'Oblast A'!$A$3:$F$4</oldFormula>
  </rdn>
  <rdn rId="0" localSheetId="2" customView="1" name="Z_8631FC53_5A46_40F2_9C5C_9CB6688ABA77_.wvu.FilterData" hidden="1" oldHidden="1">
    <formula>'Oblast B'!$A$3:$F$4</formula>
    <oldFormula>'Oblast B'!$A$3:$F$4</oldFormula>
  </rdn>
  <rdn rId="0" localSheetId="3" customView="1" name="Z_8631FC53_5A46_40F2_9C5C_9CB6688ABA77_.wvu.FilterData" hidden="1" oldHidden="1">
    <formula>'Oblast C'!$A$3:$F$4</formula>
    <oldFormula>'Oblast C'!$A$3:$F$4</oldFormula>
  </rdn>
  <rdn rId="0" localSheetId="4" customView="1" name="Z_8631FC53_5A46_40F2_9C5C_9CB6688ABA77_.wvu.FilterData" hidden="1" oldHidden="1">
    <formula>'Oblast D'!$A$3:$F$4</formula>
    <oldFormula>'Oblast D'!$A$3:$F$4</oldFormula>
  </rdn>
  <rdn rId="0" localSheetId="6" customView="1" name="Z_8631FC53_5A46_40F2_9C5C_9CB6688ABA77_.wvu.FilterData" hidden="1" oldHidden="1">
    <formula>'Oblast E'!$A$3:$F$4</formula>
    <oldFormula>'Oblast E'!$A$3:$F$4</oldFormula>
  </rdn>
  <rdn rId="0" localSheetId="7" customView="1" name="Z_8631FC53_5A46_40F2_9C5C_9CB6688ABA77_.wvu.FilterData" hidden="1" oldHidden="1">
    <formula>'Oblast F'!$A$3:$F$12</formula>
    <oldFormula>'Oblast F'!$A$3:$F$12</oldFormula>
  </rdn>
  <rdn rId="0" localSheetId="5" customView="1" name="Z_8631FC53_5A46_40F2_9C5C_9CB6688ABA77_.wvu.FilterData" hidden="1" oldHidden="1">
    <formula>'Oblast G'!$A$3:$F$4</formula>
    <oldFormula>'Oblast G'!$A$3:$F$4</oldFormula>
  </rdn>
  <rcv guid="{8631FC53-5A46-40F2-9C5C-9CB6688ABA77}" action="add"/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3" sId="1">
    <oc r="E15" t="inlineStr">
      <is>
        <t>• Metodická doporučení pro tvorbu studijních plánů
• Manuál pro garanty studijních programů</t>
      </is>
    </oc>
    <nc r="E15" t="inlineStr">
      <is>
        <t>• Doporučení pro tvorbu studijních plánů (např. sdílení dobré praxe, upozornění na časté chyby apod.).
• Manuál pro garanty studijních programů</t>
      </is>
    </nc>
  </rcc>
  <rdn rId="0" localSheetId="1" customView="1" name="Z_1903203E_35D6_4EC9_852E_47AF0CFF899B_.wvu.FilterData" hidden="1" oldHidden="1">
    <formula>'Oblast A'!$A$3:$F$4</formula>
  </rdn>
  <rdn rId="0" localSheetId="2" customView="1" name="Z_1903203E_35D6_4EC9_852E_47AF0CFF899B_.wvu.FilterData" hidden="1" oldHidden="1">
    <formula>'Oblast B'!$A$3:$F$4</formula>
  </rdn>
  <rdn rId="0" localSheetId="3" customView="1" name="Z_1903203E_35D6_4EC9_852E_47AF0CFF899B_.wvu.FilterData" hidden="1" oldHidden="1">
    <formula>'Oblast C'!$A$3:$F$4</formula>
  </rdn>
  <rdn rId="0" localSheetId="4" customView="1" name="Z_1903203E_35D6_4EC9_852E_47AF0CFF899B_.wvu.FilterData" hidden="1" oldHidden="1">
    <formula>'Oblast D'!$A$3:$F$4</formula>
  </rdn>
  <rdn rId="0" localSheetId="6" customView="1" name="Z_1903203E_35D6_4EC9_852E_47AF0CFF899B_.wvu.FilterData" hidden="1" oldHidden="1">
    <formula>'Oblast E'!$A$3:$F$4</formula>
  </rdn>
  <rdn rId="0" localSheetId="7" customView="1" name="Z_1903203E_35D6_4EC9_852E_47AF0CFF899B_.wvu.FilterData" hidden="1" oldHidden="1">
    <formula>'Oblast F'!$A$3:$F$12</formula>
  </rdn>
  <rdn rId="0" localSheetId="5" customView="1" name="Z_1903203E_35D6_4EC9_852E_47AF0CFF899B_.wvu.FilterData" hidden="1" oldHidden="1">
    <formula>'Oblast G'!$A$3:$F$4</formula>
  </rdn>
  <rcv guid="{1903203E-35D6-4EC9-852E-47AF0CFF899B}" action="add"/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1" sId="1">
    <oc r="E15" t="inlineStr">
      <is>
        <t>• Doporučení pro tvorbu studijních plánů (např. sdílení dobré praxe, upozornění na časté chyby apod.).
• Manuál pro garanty studijních programů</t>
      </is>
    </oc>
    <nc r="E15" t="inlineStr">
      <is>
        <t>• Doporučení pro tvorbu studijních plánů (např. sdílení dobré praxe, upozornění na opakující se nedostatky apod.).
• Manuál pro garanty studijních programů</t>
      </is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2" sId="3">
    <oc r="E7" t="inlineStr">
      <is>
        <t>•  Akce s účastí nebo podporou SU s přesahem mimo univerzitu nebo spolupořádaných se SMO či městskými organizacemi</t>
      </is>
    </oc>
    <nc r="E7" t="inlineStr">
      <is>
        <t>•  Akce s účastí nebo podporou SU s přesahem mimo univerzitu nebo spolupořádaných se sídelními statutárními městy (Opava, Karviná) či městskými organizacemi.</t>
      </is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3" sId="1">
    <oc r="E12" t="inlineStr">
      <is>
        <t>• Aktualizovaná síť výrazných osobnostní z řad akademických pracovníků
• Celouniverzitní metodika systému odměňování
• Systematický monitoring výstupů na veřejnosti a v médiích</t>
      </is>
    </oc>
    <nc r="E12" t="inlineStr">
      <is>
        <t>• Aktualizovaná síť výrazných osobnostní z řad akademických pracovníků
• Systém odměňování aktivních a motivujících pracovníků
• Systematický monitoring výstupů na veřejnosti a v médiích</t>
      </is>
    </nc>
  </rcc>
  <rcc rId="184" sId="1">
    <oc r="D12" t="inlineStr">
      <is>
        <t>Koštuříková</t>
      </is>
    </oc>
    <nc r="D12" t="inlineStr">
      <is>
        <t>Gongol</t>
      </is>
    </nc>
  </rcc>
  <rcc rId="185" sId="1">
    <oc r="E13" t="inlineStr">
      <is>
        <t xml:space="preserve">• Systém evidence kontaktů sledující četnost a způsoby komunikace s externími subjekty
• Aktualizace databáze subjektů </t>
      </is>
    </oc>
    <nc r="E13" t="inlineStr">
      <is>
        <t xml:space="preserve">• Systém evidence kontaktů sledující četnost a způsoby komunikace se středními školami a dalšími externími subjekty
• Aktualizace databáze subjektů </t>
      </is>
    </nc>
  </rcc>
  <rcc rId="186" sId="1">
    <oc r="E14" t="inlineStr">
      <is>
        <t>• Koncepce rozvoje služeb univerzitních ambasadorů
• Pilotní ověření podpůrných služeb</t>
      </is>
    </oc>
    <nc r="E14" t="inlineStr">
      <is>
        <t>• Koncepce služeb univerzitních ambasadorů
• Pilotní ověření koncepce</t>
      </is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7" sId="8">
    <nc r="G10" t="inlineStr">
      <is>
        <t>Bude projednána úprava přílohy č. 4 ke SZ - alokační tabulka PPSŘ</t>
      </is>
    </nc>
  </rcc>
  <rfmt sheetId="8" sqref="G10">
    <dxf>
      <alignment horizontal="left" indent="1"/>
    </dxf>
  </rfmt>
  <rcv guid="{1903203E-35D6-4EC9-852E-47AF0CFF899B}" action="delete"/>
  <rdn rId="0" localSheetId="1" customView="1" name="Z_1903203E_35D6_4EC9_852E_47AF0CFF899B_.wvu.FilterData" hidden="1" oldHidden="1">
    <formula>'Oblast A'!$A$3:$F$4</formula>
    <oldFormula>'Oblast A'!$A$3:$F$4</oldFormula>
  </rdn>
  <rdn rId="0" localSheetId="2" customView="1" name="Z_1903203E_35D6_4EC9_852E_47AF0CFF899B_.wvu.FilterData" hidden="1" oldHidden="1">
    <formula>'Oblast B'!$A$3:$F$4</formula>
    <oldFormula>'Oblast B'!$A$3:$F$4</oldFormula>
  </rdn>
  <rdn rId="0" localSheetId="3" customView="1" name="Z_1903203E_35D6_4EC9_852E_47AF0CFF899B_.wvu.FilterData" hidden="1" oldHidden="1">
    <formula>'Oblast C'!$A$3:$F$4</formula>
    <oldFormula>'Oblast C'!$A$3:$F$4</oldFormula>
  </rdn>
  <rdn rId="0" localSheetId="4" customView="1" name="Z_1903203E_35D6_4EC9_852E_47AF0CFF899B_.wvu.FilterData" hidden="1" oldHidden="1">
    <formula>'Oblast D'!$A$3:$F$4</formula>
    <oldFormula>'Oblast D'!$A$3:$F$4</oldFormula>
  </rdn>
  <rdn rId="0" localSheetId="6" customView="1" name="Z_1903203E_35D6_4EC9_852E_47AF0CFF899B_.wvu.FilterData" hidden="1" oldHidden="1">
    <formula>'Oblast E'!$A$3:$F$4</formula>
    <oldFormula>'Oblast E'!$A$3:$F$4</oldFormula>
  </rdn>
  <rdn rId="0" localSheetId="7" customView="1" name="Z_1903203E_35D6_4EC9_852E_47AF0CFF899B_.wvu.FilterData" hidden="1" oldHidden="1">
    <formula>'Oblast F'!$A$3:$F$12</formula>
    <oldFormula>'Oblast F'!$A$3:$F$12</oldFormula>
  </rdn>
  <rdn rId="0" localSheetId="5" customView="1" name="Z_1903203E_35D6_4EC9_852E_47AF0CFF899B_.wvu.FilterData" hidden="1" oldHidden="1">
    <formula>'Oblast G'!$A$3:$F$4</formula>
    <oldFormula>'Oblast G'!$A$3:$F$4</oldFormula>
  </rdn>
  <rcv guid="{1903203E-35D6-4EC9-852E-47AF0CFF899B}" action="add"/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5" sId="8">
    <oc r="G10" t="inlineStr">
      <is>
        <t>Bude projednána úprava přílohy č. 4 ke SZ - alokační tabulka PPSŘ</t>
      </is>
    </oc>
    <nc r="G10" t="inlineStr">
      <is>
        <t>Projednána úprava přílohy č. 4 ke SZ - alokační tabulka PPSŘ</t>
      </is>
    </nc>
  </rcc>
  <rdn rId="0" localSheetId="1" customView="1" name="Z_06DDCDA4_11A0_F547_AC0F_D5758DC4A704_.wvu.FilterData" hidden="1" oldHidden="1">
    <formula>'Oblast A'!$A$3:$F$4</formula>
  </rdn>
  <rdn rId="0" localSheetId="2" customView="1" name="Z_06DDCDA4_11A0_F547_AC0F_D5758DC4A704_.wvu.FilterData" hidden="1" oldHidden="1">
    <formula>'Oblast B'!$A$3:$F$4</formula>
  </rdn>
  <rdn rId="0" localSheetId="3" customView="1" name="Z_06DDCDA4_11A0_F547_AC0F_D5758DC4A704_.wvu.FilterData" hidden="1" oldHidden="1">
    <formula>'Oblast C'!$A$3:$F$4</formula>
  </rdn>
  <rdn rId="0" localSheetId="4" customView="1" name="Z_06DDCDA4_11A0_F547_AC0F_D5758DC4A704_.wvu.FilterData" hidden="1" oldHidden="1">
    <formula>'Oblast D'!$A$3:$F$4</formula>
  </rdn>
  <rdn rId="0" localSheetId="6" customView="1" name="Z_06DDCDA4_11A0_F547_AC0F_D5758DC4A704_.wvu.FilterData" hidden="1" oldHidden="1">
    <formula>'Oblast E'!$A$3:$F$4</formula>
  </rdn>
  <rdn rId="0" localSheetId="7" customView="1" name="Z_06DDCDA4_11A0_F547_AC0F_D5758DC4A704_.wvu.FilterData" hidden="1" oldHidden="1">
    <formula>'Oblast F'!$A$3:$F$12</formula>
  </rdn>
  <rdn rId="0" localSheetId="5" customView="1" name="Z_06DDCDA4_11A0_F547_AC0F_D5758DC4A704_.wvu.FilterData" hidden="1" oldHidden="1">
    <formula>'Oblast G'!$A$3:$F$4</formula>
  </rdn>
  <rcv guid="{06DDCDA4-11A0-F547-AC0F-D5758DC4A704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" sId="1" odxf="1" dxf="1">
    <oc r="B6" t="inlineStr">
      <is>
        <t>• Podíl profesně zaměřených studijních programů
• Počet respondentů zaměstnaných v oboru odpovídajícímu vystudovanému studijnímu programu do 3 let od absolvování studia</t>
      </is>
    </oc>
    <nc r="B6" t="inlineStr">
      <is>
        <t>• Podíl profesně zaměřených studijních programů.
• Počet respondentů zaměstnaných v oboru odpovídajícímu vystudovanému studijnímu programu do 3 let od absolvování studia.</t>
      </is>
    </nc>
    <odxf>
      <font>
        <sz val="10"/>
      </font>
    </odxf>
    <ndxf>
      <font>
        <sz val="10"/>
      </font>
    </ndxf>
  </rcc>
  <rcc rId="10" sId="1" odxf="1" dxf="1">
    <oc r="B10" t="inlineStr">
      <is>
        <t>• Počet nových nebo aktualizovaných unikátních studijních programů s parametry excelence, unikátnosti a interdisciplinárního přístupu</t>
      </is>
    </oc>
    <nc r="B10" t="inlineStr">
      <is>
        <t>• Počet nových nebo aktualizovaných unikátních studijních programů s parametry excelence, unikátnosti a interdisciplinárního přístupu.</t>
      </is>
    </nc>
    <odxf>
      <font>
        <sz val="10"/>
      </font>
    </odxf>
    <ndxf>
      <font>
        <sz val="10"/>
      </font>
    </ndxf>
  </rcc>
  <rfmt sheetId="1" sqref="B12" start="0" length="0">
    <dxf>
      <font>
        <sz val="10"/>
      </font>
    </dxf>
  </rfmt>
  <rcc rId="11" sId="1">
    <oc r="B12" t="inlineStr">
      <is>
        <t>• Počet studentů
• Studijní neúspěšnost studentů v prvním ročníku bakalářského studia</t>
      </is>
    </oc>
    <nc r="B12" t="inlineStr">
      <is>
        <t>• Počet studentů.
• Studijní neúspěšnost studentů v prvním ročníku bakalářského studia.</t>
      </is>
    </nc>
  </rcc>
  <rcc rId="12" sId="1">
    <oc r="B17" t="inlineStr">
      <is>
        <t>• Počet akademických pracovníků, kteří se zúčastní vzdělávacího programu na rozvoj pedagogických kompetencí
• Nově akreditované studijní programy, které využívají inovativní metody výuky</t>
      </is>
    </oc>
    <nc r="B17" t="inlineStr">
      <is>
        <t>• Počet akademických pracovníků, kteří se zúčastní vzdělávacího programu na rozvoj pedagogických kompetencí.
• Nově akreditované studijní programy, které využívají inovativní metody výuky.</t>
      </is>
    </nc>
  </rcc>
  <rcc rId="13" sId="1">
    <oc r="B20" t="inlineStr">
      <is>
        <t>• Počet podpořených talentovaných studentů</t>
      </is>
    </oc>
    <nc r="B20" t="inlineStr">
      <is>
        <t>• Počet podpořených talentovaných studentů.</t>
      </is>
    </nc>
  </rcc>
  <rcc rId="14" sId="1" odxf="1" dxf="1">
    <oc r="B22" t="inlineStr">
      <is>
        <t>• Podíl respondentů, kteří zahájili podnikání do 3 let od ukončení studia
• Podíl studijních programů podporujících rozvoj obecných dovedností a měkkých kompetencí studentů</t>
      </is>
    </oc>
    <nc r="B22" t="inlineStr">
      <is>
        <t>• Podíl respondentů, kteří zahájili podnikání do 3 let od ukončení studia.
• Podíl studijních programů podporujících rozvoj obecných dovedností a měkkých kompetencí studentů.</t>
      </is>
    </nc>
    <odxf>
      <font>
        <sz val="10"/>
      </font>
    </odxf>
    <ndxf>
      <font>
        <sz val="10"/>
      </font>
    </ndxf>
  </rcc>
  <rcc rId="15" sId="1">
    <oc r="B24" t="inlineStr">
      <is>
        <t>• Podíl studijních předmětů podpořených online studijními materiály
• Podíl akademických pracovníků účastnících se ročně vzdělávacího programu SU zaměřeného na rozvoj kompetencí podporujících distanční vzdělávání
• Nové studijní programy v distanční formě vzdělávání</t>
      </is>
    </oc>
    <nc r="B24" t="inlineStr">
      <is>
        <t>• Podíl studijních předmětů podpořených online studijními materiály.
• Podíl akademických pracovníků účastnících se ročně vzdělávacího programu SU zaměřeného na rozvoj kompetencí podporujících distanční vzdělávání.
• Nové studijní programy v distanční formě vzdělávání.</t>
      </is>
    </nc>
  </rcc>
  <rcc rId="16" sId="1" odxf="1" dxf="1">
    <oc r="B26" t="inlineStr">
      <is>
        <t>• Podíl spokojených příjemců služeb Poradenského centra
• Počet studentů využívajících služeb Poradenského centra</t>
      </is>
    </oc>
    <nc r="B26" t="inlineStr">
      <is>
        <t>• Podíl spokojených příjemců služeb Poradenského centra.
• Počet studentů využívajících služeb Poradenského centra.</t>
      </is>
    </nc>
    <odxf>
      <font>
        <sz val="10"/>
      </font>
    </odxf>
    <ndxf>
      <font>
        <sz val="10"/>
      </font>
    </ndxf>
  </rcc>
  <rfmt sheetId="2" sqref="B6" start="0" length="0">
    <dxf>
      <font>
        <sz val="10"/>
      </font>
    </dxf>
  </rfmt>
  <rfmt sheetId="2" sqref="D6" start="0" length="0">
    <dxf>
      <font>
        <sz val="10"/>
        <color auto="1"/>
      </font>
    </dxf>
  </rfmt>
  <rcc rId="17" sId="2">
    <oc r="D6" t="inlineStr">
      <is>
        <t>Gongol, Růžíčková</t>
      </is>
    </oc>
    <nc r="D6" t="inlineStr">
      <is>
        <t>Gongol</t>
      </is>
    </nc>
  </rcc>
  <rfmt sheetId="2" sqref="D7" start="0" length="0">
    <dxf>
      <font>
        <sz val="10"/>
      </font>
    </dxf>
  </rfmt>
  <rcc rId="18" sId="2" odxf="1" dxf="1">
    <oc r="E6" t="inlineStr">
      <is>
        <t>• Implementovaná opatření podle harmonogramu na rok 2022.</t>
      </is>
    </oc>
    <nc r="E6" t="inlineStr">
      <is>
        <t>• Implementovaná opatření podle harmonogramu na rok 2022</t>
      </is>
    </nc>
    <odxf>
      <font>
        <sz val="10"/>
        <color auto="1"/>
      </font>
    </odxf>
    <ndxf>
      <font>
        <sz val="10"/>
        <color auto="1"/>
      </font>
    </ndxf>
  </rcc>
  <rfmt sheetId="2" sqref="C11">
    <dxf>
      <alignment wrapText="1" readingOrder="0"/>
    </dxf>
  </rfmt>
  <rfmt sheetId="2" sqref="C9">
    <dxf>
      <alignment wrapText="1" readingOrder="0"/>
    </dxf>
  </rfmt>
  <rcc rId="19" sId="3">
    <oc r="B9" t="inlineStr">
      <is>
        <t>• Získání ekoznačky typu „ekologicky šetrná kancelář“</t>
      </is>
    </oc>
    <nc r="B9" t="inlineStr">
      <is>
        <t>• Získání ekoznačky typu „ekologicky šetrná kancelář“.</t>
      </is>
    </nc>
  </rcc>
  <rcc rId="20" sId="3">
    <oc r="E6" t="inlineStr">
      <is>
        <t>• Stipendijní program rektora na podporu komunitních a kulturních aktivit v sídelních městech univerzity a dalších významných centrech univerzity
• Vytvoření Fondu na podporu společenské role univerzity</t>
      </is>
    </oc>
    <nc r="E6" t="inlineStr">
      <is>
        <t>• Stipendijní program rektora na podporu komunitních a kulturních aktivit v sídelních městech univerzity a dalších významných centrech univerzity
• Zřízení Fondu na podporu společenské role univerzity</t>
      </is>
    </nc>
  </rcc>
  <rcc rId="21" sId="3">
    <oc r="E9" t="inlineStr">
      <is>
        <t>• Stipendijní program rektora na podporu projektů zaměřených na společenskou odpovědnost
• Fond na podporu společenské role univerzity</t>
      </is>
    </oc>
    <nc r="E9" t="inlineStr">
      <is>
        <t>• Stipendijní program rektora na podporu projektů zaměřených na společenskou odpovědnost
• Zřízení Fondu na podporu společenské role univerzity</t>
      </is>
    </nc>
  </rcc>
  <rcc rId="22" sId="3">
    <oc r="B15" t="inlineStr">
      <is>
        <t>• Míra zapojení studentů do univerzitních aktivit (mimo oblast vzdělávání, vědy a výzkumu a dalších tvůrčích činností)</t>
      </is>
    </oc>
    <nc r="B15" t="inlineStr">
      <is>
        <t>• Míra zapojení studentů do univerzitních aktivit (mimo oblast vzdělávání, vědy a výzkumu a dalších tvůrčích činností).</t>
      </is>
    </nc>
  </rcc>
  <rcc rId="23" sId="3">
    <oc r="E15" t="inlineStr">
      <is>
        <t>• Fond na podporu komunitního života SU
• Pilotní ověření, realizace akcí 
• Seznam podpořených činností konkrétních studentských spolků a organizací na SU</t>
      </is>
    </oc>
    <nc r="E15" t="inlineStr">
      <is>
        <t>• Zřízení Fondu na podporu komunitního života SU
• Pilotní ověření, realizace akcí 
• Seznam podpořených činností konkrétních studentských spolků a organizací na SU</t>
      </is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3" sId="3">
    <oc r="C10" t="inlineStr">
      <is>
        <t>Zavedení ekologických prvků do chodu univerzity</t>
      </is>
    </oc>
    <nc r="C10" t="inlineStr">
      <is>
        <t>Zavádění ekologických prvků do chodu univerzity</t>
      </is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4" sId="4">
    <oc r="B9" t="inlineStr">
      <is>
        <t>• Nově akreditované studijní programy (Bc., Mgr., Ph.D.) v cizích jazycích.
• Počet studentů v cizojazyčných studijních programech (Bc., Mgr., Ph.D.).
•  Počet kvalifikačních prací zpracovaných v cizích jazycích nebo v rámci mezinárodních projektů.
• Počet novýh cizojazyčných studijních materiálů (fyzických i elektronických).</t>
      </is>
    </oc>
    <nc r="B9" t="inlineStr">
      <is>
        <t>• Nově akreditované studijní prog+11:14ramy (Bc., Mgr., Ph.D.) v cizích jazycích.
• Počet studentů v cizojazyčných studijních programech (Bc., Mgr., Ph.D.).
• Počet kvalifikačních prací zpracovaných v cizích jazycích nebo v rámci mezinárodních projektů.
• Počet novýh cizojazyčných studijních materiálů (fyzických i elektronických).</t>
      </is>
    </nc>
  </rcc>
  <rcc rId="205" sId="4">
    <oc r="B11" t="inlineStr">
      <is>
        <t>• Podíl dvojjazyčných elektronických nástrojů na podporu internacionalizace, navigačních systémů objektů, mutací vytipovaných do dokumentů a norem.
•  Počet marketingových a informačních materiálů o nabídce studia v cizím jazyce.
•  Nové a inovované podpůrné služby pro zahraniční zájemce o studium, studenty a pracovníky.</t>
      </is>
    </oc>
    <nc r="B11" t="inlineStr">
      <is>
        <t>• Podíl dvojjazyčných elektronických nástrojů na podporu internacionalizace, navigačních systémů objektů, mutací vytipovaných do dokumentů a norem.
• Počet marketingových a informačních materiálů o nabídce studia v cizím jazyce.
• Nové a inovované podpůrné služby pro zahraniční zájemce o studium, studenty a pracovníky.</t>
      </is>
    </nc>
  </rcc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6" sId="4">
    <oc r="B11" t="inlineStr">
      <is>
        <t>• Podíl dvojjazyčných elektronických nástrojů na podporu internacionalizace, navigačních systémů objektů, mutací vytipovaných do dokumentů a norem.
• Počet marketingových a informačních materiálů o nabídce studia v cizím jazyce.
• Nové a inovované podpůrné služby pro zahraniční zájemce o studium, studenty a pracovníky.</t>
      </is>
    </oc>
    <nc r="B11" t="inlineStr">
      <is>
        <t>• Podíl dvojjazyčných elektronických nástrojů na podporu internacionalizace, navigačních systémů objektů, mutací vytipovaných dokumentů a norem.
• Počet marketingových a informačních materiálů o nabídce studia v cizím jazyce.
• Nové a inovované podpůrné služby pro zahraniční zájemce o studium, studenty a pracovníky.</t>
      </is>
    </nc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7" sId="5">
    <oc r="E6" t="inlineStr">
      <is>
        <t>• Vytvořit Celouniverzitní vzdělávací program  a nastavit pravidla jeho využití
• Pilotní ověření implementace vzdělávacího programu realizací alespoň jedné školící akce</t>
      </is>
    </oc>
    <nc r="E6" t="inlineStr">
      <is>
        <t>• Vytvořit Celouniverzitní vzdělávací program a nastavit pravidla jeho využití
• Pilotní ověření implementace vzdělávacího programu realizací alespoň jedné školící akce</t>
      </is>
    </nc>
  </rcc>
  <rcc rId="208" sId="5">
    <oc r="E8" t="inlineStr">
      <is>
        <t xml:space="preserve">• Vyhodnotit a inovovat systém vnitřního hodnocení tvůrčí činnosti na SU
• Realizovat vnitřní hodnocení tvůrčí činnosti Matematického ústavu v Opavě
</t>
      </is>
    </oc>
    <nc r="E8" t="inlineStr">
      <is>
        <t>• Vyhodnotit a inovovat systém vnitřního hodnocení tvůrčí činnosti na SU
• Realizovat vnitřní hodnocení tvůrčí činnosti Matematického ústavu v Opavě</t>
      </is>
    </nc>
  </rcc>
  <rcc rId="209" sId="5">
    <oc r="E9" t="inlineStr">
      <is>
        <t>• Nastavení systému řízení strategických projektů SU
• Konsolidace  týmu pro přípravu strategických projektů, zejména projektů OP Spravedlivá transformace
• Podklady pro studie proveditelnosti a projektové dokumentace ke strategickým projektům univerzity</t>
      </is>
    </oc>
    <nc r="E9" t="inlineStr">
      <is>
        <t>• Nastavení systému řízení strategických projektů SU
• Konsolidace týmu pro přípravu strategických projektů, zejména projektů OP Spravedlivá transformace
• Podklady pro studie proveditelnosti a projektové dokumentace ke strategickým projektům univerzity                                                                             • Podání žádosti o dotaci v rámci Národního plánu obnovy</t>
      </is>
    </nc>
  </rcc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0" sId="5">
    <oc r="E10" t="inlineStr">
      <is>
        <t>•	 Vykazování měřitelných ukazatelů strategického záměru SU21+
•	 Personální posílení Oddělení strategie a analýz</t>
      </is>
    </oc>
    <nc r="E10" t="inlineStr">
      <is>
        <t>• Vykazování měřitelných ukazatelů strategického záměru SU21+
• Personální posílení Oddělení strategie a analýz</t>
      </is>
    </nc>
  </rcc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1" sId="1" odxf="1" dxf="1">
    <oc r="E31" t="inlineStr">
      <is>
        <t>• Koučink, databáze vzdělávacích akcí, komunikační platforma s externími subjekty v nabídce KC
• Rozvoj databáze digitalizovaných studijních materiálů pro studenty se SP
• Propagace služeb PC, komunikační platforma s ústavy a katedrami SU
• Aktualizace systému spolupráce s asistenty studentům se SP</t>
      </is>
    </oc>
    <nc r="E31" t="inlineStr">
      <is>
        <t>• Koučink, databáze vzdělávacích akcí, komunikační platforma s externími subjekty v nabídce KC
• Rozvoj databáze digitalizovaných studijních materiálů pro studenty se specifickými potřebami
• Propagace služeb PC, komunikační platforma s ústavy a katedrami SU
• Aktualizace systému spolupráce s asistenty studentů se specifickými potřebami</t>
      </is>
    </nc>
    <odxf>
      <font>
        <sz val="10"/>
        <color auto="1"/>
      </font>
    </odxf>
    <ndxf>
      <font>
        <sz val="10"/>
        <color auto="1"/>
        <family val="3"/>
      </font>
    </ndxf>
  </rcc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2" sId="5">
    <oc r="B12" t="inlineStr">
      <is>
        <t>• Digitalizovaní agendy podpůrných procesů.</t>
      </is>
    </oc>
    <nc r="B12" t="inlineStr">
      <is>
        <t>• Digitalizování agendy podpůrných procesů.</t>
      </is>
    </nc>
  </rcc>
  <rdn rId="0" localSheetId="1" customView="1" name="Z_FC4B78DE_C9C2_4288_83D7_53EAB804E260_.wvu.FilterData" hidden="1" oldHidden="1">
    <formula>'Oblast A'!$A$3:$F$4</formula>
  </rdn>
  <rdn rId="0" localSheetId="2" customView="1" name="Z_FC4B78DE_C9C2_4288_83D7_53EAB804E260_.wvu.FilterData" hidden="1" oldHidden="1">
    <formula>'Oblast B'!$A$3:$F$4</formula>
  </rdn>
  <rdn rId="0" localSheetId="3" customView="1" name="Z_FC4B78DE_C9C2_4288_83D7_53EAB804E260_.wvu.FilterData" hidden="1" oldHidden="1">
    <formula>'Oblast C'!$A$3:$F$4</formula>
  </rdn>
  <rdn rId="0" localSheetId="4" customView="1" name="Z_FC4B78DE_C9C2_4288_83D7_53EAB804E260_.wvu.FilterData" hidden="1" oldHidden="1">
    <formula>'Oblast D'!$A$3:$F$4</formula>
  </rdn>
  <rdn rId="0" localSheetId="6" customView="1" name="Z_FC4B78DE_C9C2_4288_83D7_53EAB804E260_.wvu.FilterData" hidden="1" oldHidden="1">
    <formula>'Oblast E'!$A$3:$F$4</formula>
  </rdn>
  <rdn rId="0" localSheetId="7" customView="1" name="Z_FC4B78DE_C9C2_4288_83D7_53EAB804E260_.wvu.FilterData" hidden="1" oldHidden="1">
    <formula>'Oblast F'!$A$3:$F$12</formula>
  </rdn>
  <rdn rId="0" localSheetId="5" customView="1" name="Z_FC4B78DE_C9C2_4288_83D7_53EAB804E260_.wvu.FilterData" hidden="1" oldHidden="1">
    <formula>'Oblast G'!$A$3:$F$4</formula>
  </rdn>
  <rcv guid="{FC4B78DE-C9C2-4288-83D7-53EAB804E260}" action="add"/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C4B78DE-C9C2-4288-83D7-53EAB804E260}" action="delete"/>
  <rdn rId="0" localSheetId="1" customView="1" name="Z_FC4B78DE_C9C2_4288_83D7_53EAB804E260_.wvu.FilterData" hidden="1" oldHidden="1">
    <formula>'Oblast A'!$A$3:$F$4</formula>
    <oldFormula>'Oblast A'!$A$3:$F$4</oldFormula>
  </rdn>
  <rdn rId="0" localSheetId="2" customView="1" name="Z_FC4B78DE_C9C2_4288_83D7_53EAB804E260_.wvu.FilterData" hidden="1" oldHidden="1">
    <formula>'Oblast B'!$A$3:$F$4</formula>
    <oldFormula>'Oblast B'!$A$3:$F$4</oldFormula>
  </rdn>
  <rdn rId="0" localSheetId="3" customView="1" name="Z_FC4B78DE_C9C2_4288_83D7_53EAB804E260_.wvu.FilterData" hidden="1" oldHidden="1">
    <formula>'Oblast C'!$A$3:$F$4</formula>
    <oldFormula>'Oblast C'!$A$3:$F$4</oldFormula>
  </rdn>
  <rdn rId="0" localSheetId="4" customView="1" name="Z_FC4B78DE_C9C2_4288_83D7_53EAB804E260_.wvu.FilterData" hidden="1" oldHidden="1">
    <formula>'Oblast D'!$A$3:$F$4</formula>
    <oldFormula>'Oblast D'!$A$3:$F$4</oldFormula>
  </rdn>
  <rdn rId="0" localSheetId="6" customView="1" name="Z_FC4B78DE_C9C2_4288_83D7_53EAB804E260_.wvu.FilterData" hidden="1" oldHidden="1">
    <formula>'Oblast E'!$A$3:$F$4</formula>
    <oldFormula>'Oblast E'!$A$3:$F$4</oldFormula>
  </rdn>
  <rdn rId="0" localSheetId="7" customView="1" name="Z_FC4B78DE_C9C2_4288_83D7_53EAB804E260_.wvu.FilterData" hidden="1" oldHidden="1">
    <formula>'Oblast F'!$A$3:$F$12</formula>
    <oldFormula>'Oblast F'!$A$3:$F$12</oldFormula>
  </rdn>
  <rdn rId="0" localSheetId="5" customView="1" name="Z_FC4B78DE_C9C2_4288_83D7_53EAB804E260_.wvu.FilterData" hidden="1" oldHidden="1">
    <formula>'Oblast G'!$A$3:$F$4</formula>
    <oldFormula>'Oblast G'!$A$3:$F$4</oldFormula>
  </rdn>
  <rcv guid="{FC4B78DE-C9C2-4288-83D7-53EAB804E260}" action="add"/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7" sId="3">
    <oc r="E10" t="inlineStr">
      <is>
        <t xml:space="preserve">• Redukce používání plastových lahví a dalších produktů 
• Využití systému Filtermac  </t>
      </is>
    </oc>
    <nc r="E10" t="inlineStr">
      <is>
        <t xml:space="preserve">• Využití prostředků Fondu na podporu společenské role univerzity pro realizaci úvodního cirkulární skenu organizace a navazujících kroků směrem udržitelnosti.                                                                                                                                                                                                                                              • Redukce používání plastových lahví a dalších produktů 
• Využití systému Filtermac  </t>
      </is>
    </nc>
  </rcc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8" sId="6">
    <oc r="B11" t="inlineStr">
      <is>
        <t>• Získání certifikace HR Award a její obhájení (udržení).
• Přijímání akademických a vědeckých pracovníků je v souladu se zásadami OTM-R politiky.
• Zveřejňování nabídek na obsazení relevantních VaV pozic na vhodných mezinárodních platformách.</t>
      </is>
    </oc>
    <nc r="B11" t="inlineStr">
      <is>
        <t>• Získání certifikace HR Award a její udržení.
• Přijímání akademických a vědeckých pracovníků je v souladu se zásadami OTM-R politiky.
• Zveřejňování nabídek na obsazení relevantních VaV pozic na vhodných mezinárodních platformách.</t>
      </is>
    </nc>
  </rcc>
  <rcc rId="229" sId="6">
    <oc r="D13" t="inlineStr">
      <is>
        <t>Nosek</t>
      </is>
    </oc>
    <nc r="D13" t="inlineStr">
      <is>
        <t>Růžičková</t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" sId="4">
    <oc r="C5" t="inlineStr">
      <is>
        <t>D.1 POSILOVAT STRATEGICKÉ ŘÍZENÍ V OBLASTI INTERNACIONALIZACE</t>
      </is>
    </oc>
    <nc r="C5" t="inlineStr">
      <is>
        <t>POSILOVAT STRATEGICKÉ ŘÍZENÍ V OBLASTI INTERNACIONALIZACE</t>
      </is>
    </nc>
  </rcc>
  <rcc rId="25" sId="4">
    <oc r="E6" t="inlineStr">
      <is>
        <t xml:space="preserve">• systematizace a digitalizace postupů a procesů v oblasti internacionalizace  
</t>
      </is>
    </oc>
    <nc r="E6" t="inlineStr">
      <is>
        <t xml:space="preserve">• Systematizace a digitalizace postupů a procesů v oblasti internacionalizace  
</t>
      </is>
    </nc>
  </rcc>
  <rcc rId="26" sId="4">
    <oc r="E7" t="inlineStr">
      <is>
        <t>• implementace podpory příslušných aktivit v souladu se statutem Fondu
• vyhodnocení prvního roku využívání Fondu a přijetí případných opatření ke zlepšení</t>
      </is>
    </oc>
    <nc r="E7" t="inlineStr">
      <is>
        <t>• Implementace podpory příslušných aktivit v souladu se statutem Fondu
• Vyhodnocení prvního roku využívání Fondu a přijetí případných opatření ke zlepšení</t>
      </is>
    </nc>
  </rcc>
  <rcc rId="27" sId="4">
    <oc r="E9" t="inlineStr">
      <is>
        <t>• harmonogram přípravy</t>
      </is>
    </oc>
    <nc r="E9" t="inlineStr">
      <is>
        <t>• Harmonogram přípravy</t>
      </is>
    </nc>
  </rcc>
  <rcc rId="28" sId="4">
    <oc r="E11" t="inlineStr">
      <is>
        <t>•	Rozšířené a nové informační, marketingové, prezentační a propagační materiály v cizím jazyce, nová propagační videa, realizované kampaně na webu a v sociálních médiích, realizované akce a podpůrné služby pro zahraniční studenty.</t>
      </is>
    </oc>
    <nc r="E11" t="inlineStr">
      <is>
        <t>•	 Rozšířené a nové informační, marketingové, prezentační a propagační materiály v cizím jazyce, nová propagační videa, realizované kampaně na webu a v sociálních médiích, realizované akce a podpůrné služby pro zahraniční studenty.</t>
      </is>
    </nc>
  </rcc>
  <rcc rId="29" sId="4">
    <oc r="E12" t="inlineStr">
      <is>
        <t xml:space="preserve">účast na zahraničních veletrzích </t>
      </is>
    </oc>
    <nc r="E12" t="inlineStr">
      <is>
        <t xml:space="preserve">•  Účast na zahraničních veletrzích </t>
      </is>
    </nc>
  </rcc>
  <rcc rId="30" sId="4">
    <oc r="E18" t="inlineStr">
      <is>
        <t>• realizované jazykové kurzy pro akademické i neakademické pracovníky</t>
      </is>
    </oc>
    <nc r="E18" t="inlineStr">
      <is>
        <t>• Realizované jazykové kurzy pro akademické i neakademické pracovníky</t>
      </is>
    </nc>
  </rcc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0" sId="5">
    <oc r="E6" t="inlineStr">
      <is>
        <t>• Vytvořit Celouniverzitní vzdělávací program a nastavit pravidla jeho využití
• Pilotní ověření implementace vzdělávacího programu realizací alespoň jedné školící akce</t>
      </is>
    </oc>
    <nc r="E6" t="inlineStr">
      <is>
        <t>• Vytvoření Celouniverzitního vzdělávacího programu a nastavit pravidla jeho využití
• Pilotní ověření implementace vzdělávacího programu realizací alespoň jedné školící akce</t>
      </is>
    </nc>
  </rcc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1" sId="5">
    <oc r="E9" t="inlineStr">
      <is>
        <t>• Nastavení systému řízení strategických projektů SU
• Konsolidace týmu pro přípravu strategických projektů, zejména projektů OP Spravedlivá transformace
• Podklady pro studie proveditelnosti a projektové dokumentace ke strategickým projektům univerzity                                                                             • Podání žádosti o dotaci v rámci Národního plánu obnovy</t>
      </is>
    </oc>
    <nc r="E9" t="inlineStr">
      <is>
        <t>• Nastavení systému řízení strategických projektů SU
• Konsolidace týmu pro přípravu strategických projektů, zejména projektů OP Spravedlivá transformace
• Podklady pro studie proveditelnosti a projektové dokumentace ke strategickým projektům univerzity                                                                                   • Podání žádosti o dotaci v rámci Národního plánu obnovy</t>
      </is>
    </nc>
  </rcc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631FC53-5A46-40F2-9C5C-9CB6688ABA77}" action="delete"/>
  <rdn rId="0" localSheetId="1" customView="1" name="Z_8631FC53_5A46_40F2_9C5C_9CB6688ABA77_.wvu.FilterData" hidden="1" oldHidden="1">
    <formula>'Oblast A'!$A$3:$F$4</formula>
    <oldFormula>'Oblast A'!$A$3:$F$4</oldFormula>
  </rdn>
  <rdn rId="0" localSheetId="2" customView="1" name="Z_8631FC53_5A46_40F2_9C5C_9CB6688ABA77_.wvu.FilterData" hidden="1" oldHidden="1">
    <formula>'Oblast B'!$A$3:$F$4</formula>
    <oldFormula>'Oblast B'!$A$3:$F$4</oldFormula>
  </rdn>
  <rdn rId="0" localSheetId="3" customView="1" name="Z_8631FC53_5A46_40F2_9C5C_9CB6688ABA77_.wvu.FilterData" hidden="1" oldHidden="1">
    <formula>'Oblast C'!$A$3:$F$4</formula>
    <oldFormula>'Oblast C'!$A$3:$F$4</oldFormula>
  </rdn>
  <rdn rId="0" localSheetId="4" customView="1" name="Z_8631FC53_5A46_40F2_9C5C_9CB6688ABA77_.wvu.FilterData" hidden="1" oldHidden="1">
    <formula>'Oblast D'!$A$3:$F$4</formula>
    <oldFormula>'Oblast D'!$A$3:$F$4</oldFormula>
  </rdn>
  <rdn rId="0" localSheetId="6" customView="1" name="Z_8631FC53_5A46_40F2_9C5C_9CB6688ABA77_.wvu.FilterData" hidden="1" oldHidden="1">
    <formula>'Oblast E'!$A$3:$F$4</formula>
    <oldFormula>'Oblast E'!$A$3:$F$4</oldFormula>
  </rdn>
  <rdn rId="0" localSheetId="7" customView="1" name="Z_8631FC53_5A46_40F2_9C5C_9CB6688ABA77_.wvu.FilterData" hidden="1" oldHidden="1">
    <formula>'Oblast F'!$A$3:$F$12</formula>
    <oldFormula>'Oblast F'!$A$3:$F$12</oldFormula>
  </rdn>
  <rdn rId="0" localSheetId="5" customView="1" name="Z_8631FC53_5A46_40F2_9C5C_9CB6688ABA77_.wvu.FilterData" hidden="1" oldHidden="1">
    <formula>'Oblast G'!$A$3:$F$4</formula>
    <oldFormula>'Oblast G'!$A$3:$F$4</oldFormula>
  </rdn>
  <rcv guid="{8631FC53-5A46-40F2-9C5C-9CB6688ABA77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" sId="6">
    <oc r="E9" t="inlineStr">
      <is>
        <t xml:space="preserve">• Nově aktualizovaný systém nefinančních benefitů od 1.1.2023 </t>
      </is>
    </oc>
    <nc r="E9" t="inlineStr">
      <is>
        <t>• Nově aktualizovaný systém nefinančních benefitů</t>
      </is>
    </nc>
  </rcc>
  <rcv guid="{688152BF-0A45-498B-91B4-FD8DEB3625AA}" action="delete"/>
  <rdn rId="0" localSheetId="1" customView="1" name="Z_688152BF_0A45_498B_91B4_FD8DEB3625AA_.wvu.FilterData" hidden="1" oldHidden="1">
    <formula>'Oblast A'!$A$3:$F$4</formula>
    <oldFormula>'Oblast A'!$A$3:$F$4</oldFormula>
  </rdn>
  <rdn rId="0" localSheetId="2" customView="1" name="Z_688152BF_0A45_498B_91B4_FD8DEB3625AA_.wvu.FilterData" hidden="1" oldHidden="1">
    <formula>'Oblast B'!$A$3:$F$4</formula>
    <oldFormula>'Oblast B'!$A$3:$F$4</oldFormula>
  </rdn>
  <rdn rId="0" localSheetId="3" customView="1" name="Z_688152BF_0A45_498B_91B4_FD8DEB3625AA_.wvu.FilterData" hidden="1" oldHidden="1">
    <formula>'Oblast C'!$A$3:$F$4</formula>
    <oldFormula>'Oblast C'!$A$3:$F$4</oldFormula>
  </rdn>
  <rdn rId="0" localSheetId="4" customView="1" name="Z_688152BF_0A45_498B_91B4_FD8DEB3625AA_.wvu.FilterData" hidden="1" oldHidden="1">
    <formula>'Oblast D'!$A$3:$F$4</formula>
    <oldFormula>'Oblast D'!$A$3:$F$4</oldFormula>
  </rdn>
  <rdn rId="0" localSheetId="6" customView="1" name="Z_688152BF_0A45_498B_91B4_FD8DEB3625AA_.wvu.FilterData" hidden="1" oldHidden="1">
    <formula>'Oblast E'!$A$3:$F$4</formula>
    <oldFormula>'Oblast E'!$A$3:$F$4</oldFormula>
  </rdn>
  <rdn rId="0" localSheetId="5" customView="1" name="Z_688152BF_0A45_498B_91B4_FD8DEB3625AA_.wvu.FilterData" hidden="1" oldHidden="1">
    <formula>'Oblast G'!$A$3:$F$4</formula>
    <oldFormula>'Oblast G'!$A$3:$F$4</oldFormula>
  </rdn>
  <rdn rId="0" localSheetId="7" customView="1" name="Z_688152BF_0A45_498B_91B4_FD8DEB3625AA_.wvu.FilterData" hidden="1" oldHidden="1">
    <formula>'Oblast F'!$A$3:$F$12</formula>
    <oldFormula>'Oblast F'!$A$3:$F$12</oldFormula>
  </rdn>
  <rcv guid="{688152BF-0A45-498B-91B4-FD8DEB3625AA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" sId="5">
    <oc r="B6" t="inlineStr">
      <is>
        <r>
          <t xml:space="preserve">• Naplnění cílů Strategického záměru.
</t>
        </r>
        <r>
          <rPr>
            <b/>
            <sz val="10"/>
            <color theme="1"/>
            <rFont val="Enriqueta"/>
            <family val="3"/>
          </rPr>
          <t xml:space="preserve">• </t>
        </r>
        <r>
          <rPr>
            <sz val="10"/>
            <color theme="1"/>
            <rFont val="Enriqueta"/>
            <family val="3"/>
          </rPr>
          <t>Účast vedoucích pracovníků na vzdělávacím programu zvyšujícím kompetence v oblasti strategického řízení.
• Nové podpůrné odborné kapacity pro strategické řízení.
• Pravidelné realizace vnitřních i vnějších hodnocení univerzity a jejích pracovišť.</t>
        </r>
      </is>
    </oc>
    <nc r="B6" t="inlineStr">
      <is>
        <t>• Naplnění cílů Strategického záměru.
• Účast vedoucích pracovníků na vzdělávacím programu zvyšujícím kompetence v oblasti strategického řízení.
• Nové podpůrné odborné kapacity pro strategické řízení.
• Pravidelné realizace vnitřních i vnějších hodnocení univerzity a jejích pracovišť.</t>
      </is>
    </nc>
  </rcc>
  <rcc rId="40" sId="5">
    <oc r="B12" t="inlineStr">
      <is>
        <t>• Digitalizovaní agendy podpůrných procesů</t>
      </is>
    </oc>
    <nc r="B12" t="inlineStr">
      <is>
        <t>• Digitalizovaní agendy podpůrných procesů.</t>
      </is>
    </nc>
  </rcc>
  <rcc rId="41" sId="5">
    <oc r="E9" t="inlineStr">
      <is>
        <t>• Nastavení systému řízení strategických projektů SU;
• Konsolidace  týmu pro přípravu strategických projektů, zejména projektů OP Spravedlivá transformace;
• Podklady pro studie proveditelnosti a projektové dokumentace ke strategickým projektům univerzity;</t>
      </is>
    </oc>
    <nc r="E9" t="inlineStr">
      <is>
        <t>• Nastavení systému řízení strategických projektů SU
• Konsolidace  týmu pro přípravu strategických projektů, zejména projektů OP Spravedlivá transformace
• Podklady pro studie proveditelnosti a projektové dokumentace ke strategickým projektům univerzity</t>
      </is>
    </nc>
  </rcc>
  <rcc rId="42" sId="5">
    <oc r="E10" t="inlineStr">
      <is>
        <t>•	Vykazování měřitelných ukazatelů strategického záměru SU21+
•	Personální posílení Oddělení strategie a analýz</t>
      </is>
    </oc>
    <nc r="E10" t="inlineStr">
      <is>
        <t>•	 Vykazování měřitelných ukazatelů strategického záměru SU21+
•	 Personální posílení Oddělení strategie a analýz</t>
      </is>
    </nc>
  </rcc>
  <rcc rId="43" sId="5">
    <oc r="E14" t="inlineStr">
      <is>
        <t>• Optimalizace nastavení procesu řízení projektů, souvisejících elektronických řešení a komunikace;
• Podklady pro přípravu projektových záměrů;</t>
      </is>
    </oc>
    <nc r="E14" t="inlineStr">
      <is>
        <t>• Optimalizace nastavení procesu řízení projektů, souvisejících elektronických řešení a komunikace
• Podklady pro přípravu projektových záměrů</t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" sId="2" odxf="1" dxf="1">
    <oc r="B11" t="inlineStr">
      <is>
        <t>• Nově navázané nebo aktualizované partnerské smlouvy s výzkumnými organizacemi z ČR a ze zahraničí
•  Aktualizované nebo nové smlouvy o spolupráci ve vědě a výzkumu s aplikačním sektorem.
•  Množství externích grantových prostředků získaných na realizaci základního výzkumu, aplikovaného (průmyslového) výzkumu, experimentálního vývoje a dalších tvůrčích činností.
•  Vyšší počet společných publikačních a dalších výstupů VaV se zahraničními pracovišti (výzumníky).
•  Vyšší podíl zahraničních odborných pracovníků zapojených do vědy, výzkumu a dalších tvůrčích činností.
•  Absolutní i relativní množství příjmů z komercializace VaV výstupů a zakázkového výzkumu.
•  Původní vědecké práce zveřejněné v režimu open access / repository.</t>
      </is>
    </oc>
    <nc r="B11" t="inlineStr">
      <is>
        <t>• Nově navázané nebo aktualizované partnerské smlouvy s výzkumnými organizacemi z ČR a ze zahraničí.
•  Aktualizované nebo nové smlouvy o spolupráci ve vědě a výzkumu s aplikačním sektorem.
•  Množství externích grantových prostředků získaných na realizaci základního výzkumu, aplikovaného (průmyslového) výzkumu, experimentálního vývoje a dalších tvůrčích činností.
•  Vyšší počet společných publikačních a dalších výstupů VaV se zahraničními pracovišti (výzumníky).
•  Vyšší podíl zahraničních odborných pracovníků zapojených do vědy, výzkumu a dalších tvůrčích činností.
•  Absolutní i relativní množství příjmů z komercializace VaV výstupů a zakázkového výzkumu.
•  Původní vědecké práce zveřejněné v režimu open access / repository.</t>
      </is>
    </nc>
    <odxf>
      <font>
        <sz val="10"/>
      </font>
    </odxf>
    <ndxf>
      <font>
        <sz val="10"/>
      </font>
    </ndxf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" sId="6">
    <oc r="E13" t="inlineStr">
      <is>
        <t xml:space="preserve">Podaný investiční záměr investiční akce na MŠMT  </t>
      </is>
    </oc>
    <nc r="E13" t="inlineStr">
      <is>
        <t xml:space="preserve">•  Podaný investiční záměr investiční akce na MŠMT  </t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" sId="2">
    <oc r="I9" t="inlineStr">
      <is>
        <t>• realizovaná školení
• proškolení pracovníci</t>
      </is>
    </oc>
    <nc r="I9" t="inlineStr">
      <is>
        <t>• Realizovaná školení
• Proškolení pracovníci</t>
      </is>
    </nc>
  </rcc>
  <rcc rId="47" sId="2">
    <oc r="I11" t="inlineStr">
      <is>
        <t>• realizovaná školení
• proškolení pracovníci</t>
      </is>
    </oc>
    <nc r="I11" t="inlineStr">
      <is>
        <t>• Realizovaná školení
• Proškolení pracovníci</t>
      </is>
    </nc>
  </rcc>
  <rcc rId="48" sId="2">
    <oc r="J13" t="inlineStr">
      <is>
        <t xml:space="preserve">• nové studijní materiály pro 10 studijních předmětů
• 1 realizovaný jazykový kurz
• 1 realizovaná letní škola pro doktorandy 
• 4 realizovaných seminářů/workshopů pro doktorandy 
• brožura prozájemce o doktorské studium a nové studenty v českém i anglickém jazyce
• nové propagační video doktorského studia v českém i anglickém jazyce </t>
      </is>
    </oc>
    <nc r="J13" t="inlineStr">
      <is>
        <t xml:space="preserve">• Nové studijní materiály pro 10 studijních předmětů
• 1 realizovaný jazykový kurz
• 1 realizovaná letní škola pro doktorandy 
• 4 realizovaných seminářů/workshopů pro doktorandy 
• Brožura prozájemce o doktorské studium a nové studenty v českém i anglickém jazyce
• Nové propagační video doktorského studia v českém i anglickém jazyce </t>
      </is>
    </nc>
  </rcc>
  <rcc rId="49" sId="3">
    <oc r="J15" t="inlineStr">
      <is>
        <t>•  Vytvoření nového poradního orgánu AS SU OPF – Studentské rady SU OPF
•  Zřízení místnosti pro realizaci aktivit Studentské rady SU OPF
• 1x ročně zorganizovat akci Daruj krev s OPF
• 1x ročně se zapojit jako organizátor či spoluorganizátor do dobrovolnické akce s účasti studentů či zaměstnanců.
• 1x ročně Reprezentační ples SU OPF
• 1x ročně Sportovní odpoledne SU OPF
• 1x ročně Vyběhni s děkanem 1x ročně společná turistická akce
• 2x ročně Časopis SU OPF
• natočení 6 videí o životě na fakultě z pohledu studentů a absolventů.</t>
      </is>
    </oc>
    <nc r="J15" t="inlineStr">
      <is>
        <t>•  Vytvoření nového poradního orgánu AS SU OPF – Studentské rady SU OPF
•  Zřízení místnosti pro realizaci aktivit Studentské rady SU OPF
• 1x ročně zorganizovat akci Daruj krev s OPF
• 1x ročně se zapojit jako organizátor či spoluorganizátor do dobrovolnické akce s účasti studentů či zaměstnanců.
• 1x ročně Reprezentační ples SU OPF
• 1x ročně Sportovní odpoledne SU OPF
• 1x ročně Vyběhni s děkanem 1x ročně společná turistická akce
• 2x ročně Časopis SU OPF
• Natočení 6 videí o životě na fakultě z pohledu studentů a absolventů</t>
      </is>
    </nc>
  </rcc>
  <rcc rId="50" sId="4">
    <oc r="L6" t="inlineStr">
      <is>
        <t xml:space="preserve">• návrh koncepce a způsobu evaluace výsledků mezinárodní spolupráce FVP
• systematizace a digitalizace postupů a procesů v oblasti internacionalizace  </t>
      </is>
    </oc>
    <nc r="L6" t="inlineStr">
      <is>
        <t xml:space="preserve">• Návrh koncepce a způsobu evaluace výsledků mezinárodní spolupráce FVP
• Systematizace a digitalizace postupů a procesů v oblasti internacionalizace  </t>
      </is>
    </nc>
  </rcc>
  <rcc rId="51" sId="4">
    <oc r="L11" t="inlineStr">
      <is>
        <t>• pořízení prezentačních a propagačních předmětů v angličtině, analýza ubytovacích možností pro zahraniční studenty</t>
      </is>
    </oc>
    <nc r="L11" t="inlineStr">
      <is>
        <t>• Pořízení prezentačních a propagačních předmětů v angličtině, analýza ubytovacích možností pro zahraniční studenty</t>
      </is>
    </nc>
  </rcc>
  <rcc rId="52" sId="4">
    <oc r="I13" t="inlineStr">
      <is>
        <t>• anglická mutace aplikace karty.slu.cz, anglické návody k Eduroam</t>
      </is>
    </oc>
    <nc r="I13" t="inlineStr">
      <is>
        <t>• Anglická mutace aplikace karty.slu.cz, anglické návody k Eduroam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3">
  <userInfo guid="{92AD1D1B-0256-44C8-9297-A03235EAE1C4}" name="ver0001" id="-584788069" dateTime="2021-10-06T10:17:51"/>
  <userInfo guid="{880A22CA-2025-46A2-8F1A-4F8FDD503956}" name="ver0001" id="-584801737" dateTime="2021-10-06T10:31:41"/>
  <userInfo guid="{880A22CA-2025-46A2-8F1A-4F8FDD503956}" name="ver0001" id="-584826045" dateTime="2021-10-06T10:42:41"/>
  <userInfo guid="{747768F1-8560-4C39-93D1-1830E8EF8D92}" name="Administrator" id="-524768817" dateTime="2021-10-06T10:52:54"/>
  <userInfo guid="{AC57947E-5087-491E-BBF3-F52E5038322F}" name="ver0001" id="-584821402" dateTime="2021-10-06T11:01:23"/>
  <userInfo guid="{DBDFD869-45D0-4029-9BF9-50B5AA52B664}" name="Administrator" id="-524766882" dateTime="2021-10-06T11:28:22"/>
  <userInfo guid="{EB58B8EF-6E49-1647-816B-C699291D350A}" name="Microsoft Office User" id="-296972533" dateTime="2021-11-24T11:43:28"/>
  <userInfo guid="{B4F99C75-9628-4F0B-91EA-52A6D6650127}" name="Administrator" id="-524802118" dateTime="2021-11-25T12:22:18"/>
  <userInfo guid="{FA3D8283-D9F1-4ED6-8A08-99DEABC50674}" name="Uživatel systému Windows" id="-2063282493" dateTime="2021-11-25T17:50:23"/>
  <userInfo guid="{E9370F6B-586F-4431-9F14-4A553DF87858}" name="Uživatel systému Windows" id="-2063286377" dateTime="2021-11-26T08:58:51"/>
  <userInfo guid="{21A11773-A8B7-4A3B-BF91-FEC422909FB3}" name="Administrator" id="-524751158" dateTime="2021-11-26T12:29:12"/>
  <userInfo guid="{DB205D5E-1A26-4181-83D8-79EDE1C4F0E6}" name="Administrator" id="-524753272" dateTime="2021-11-26T13:21:04"/>
  <userInfo guid="{527C6F0D-2686-4D76-BEDE-98AA92722AF1}" name="ver0001" id="-584821937" dateTime="2021-11-26T21:16:04"/>
</users>
</file>

<file path=xl/theme/theme1.xml><?xml version="1.0" encoding="utf-8"?>
<a:theme xmlns:a="http://schemas.openxmlformats.org/drawingml/2006/main" name="Slezská univerzita">
  <a:themeElements>
    <a:clrScheme name="Slezská univerzit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981E3A"/>
      </a:accent1>
      <a:accent2>
        <a:srgbClr val="395990"/>
      </a:accent2>
      <a:accent3>
        <a:srgbClr val="655481"/>
      </a:accent3>
      <a:accent4>
        <a:srgbClr val="307871"/>
      </a:accent4>
      <a:accent5>
        <a:srgbClr val="A99829"/>
      </a:accent5>
      <a:accent6>
        <a:srgbClr val="DC6423"/>
      </a:accent6>
      <a:hlink>
        <a:srgbClr val="0563C1"/>
      </a:hlink>
      <a:folHlink>
        <a:srgbClr val="954F72"/>
      </a:folHlink>
    </a:clrScheme>
    <a:fontScheme name="Slezská univerzita">
      <a:majorFont>
        <a:latin typeface="Enriqueta"/>
        <a:ea typeface=""/>
        <a:cs typeface=""/>
      </a:majorFont>
      <a:minorFont>
        <a:latin typeface="Enriqueta"/>
        <a:ea typeface=""/>
        <a:cs typeface=""/>
      </a:minorFont>
    </a:fontScheme>
    <a:fmtScheme name="Kouřové sklo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hade val="100000"/>
                <a:satMod val="100000"/>
              </a:schemeClr>
            </a:gs>
            <a:gs pos="100000">
              <a:schemeClr val="phClr">
                <a:tint val="61000"/>
                <a:alpha val="100000"/>
                <a:satMod val="18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85000"/>
              </a:schemeClr>
            </a:gs>
            <a:gs pos="100000">
              <a:schemeClr val="phClr">
                <a:tint val="90000"/>
                <a:alpha val="100000"/>
                <a:satMod val="18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5240" cap="flat" cmpd="sng" algn="ctr">
          <a:solidFill>
            <a:schemeClr val="phClr">
              <a:tint val="25000"/>
              <a:alpha val="25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21590" dir="5400000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prstMaterial="flat">
            <a:bevelT w="28575" h="41275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88000">
              <a:schemeClr val="phClr">
                <a:shade val="94000"/>
                <a:satMod val="110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8000"/>
                <a:satMod val="110000"/>
                <a:lumMod val="8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ezská univerzita" id="{04D15DF5-AFC3-4936-9228-279E200040AB}" vid="{B4F80C91-E407-4B42-8F53-C80ECB45FD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28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6" Type="http://schemas.openxmlformats.org/officeDocument/2006/relationships/printerSettings" Target="../printerSettings/printerSettings42.bin"/><Relationship Id="rId5" Type="http://schemas.openxmlformats.org/officeDocument/2006/relationships/printerSettings" Target="../printerSettings/printerSettings41.bin"/><Relationship Id="rId4" Type="http://schemas.openxmlformats.org/officeDocument/2006/relationships/printerSettings" Target="../printerSettings/printerSettings40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5.bin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Relationship Id="rId6" Type="http://schemas.openxmlformats.org/officeDocument/2006/relationships/printerSettings" Target="../printerSettings/printerSettings48.bin"/><Relationship Id="rId5" Type="http://schemas.openxmlformats.org/officeDocument/2006/relationships/printerSettings" Target="../printerSettings/printerSettings47.bin"/><Relationship Id="rId4" Type="http://schemas.openxmlformats.org/officeDocument/2006/relationships/printerSettings" Target="../printerSettings/printerSettings4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showGridLines="0" tabSelected="1" zoomScaleNormal="60" workbookViewId="0">
      <pane ySplit="4" topLeftCell="A5" activePane="bottomLeft" state="frozen"/>
      <selection pane="bottomLeft" activeCell="J42" sqref="J42"/>
    </sheetView>
  </sheetViews>
  <sheetFormatPr defaultColWidth="15.6328125" defaultRowHeight="15" customHeight="1"/>
  <cols>
    <col min="1" max="1" width="15.6328125" style="52"/>
    <col min="2" max="2" width="95.6328125" style="52" customWidth="1"/>
    <col min="3" max="3" width="60.6328125" style="54" customWidth="1"/>
    <col min="4" max="4" width="15.6328125" style="52"/>
    <col min="5" max="5" width="95.6328125" style="54" customWidth="1"/>
    <col min="6" max="7" width="15.6328125" style="57"/>
    <col min="8" max="8" width="11.36328125" style="57" bestFit="1" customWidth="1"/>
    <col min="9" max="16384" width="15.6328125" style="58"/>
  </cols>
  <sheetData>
    <row r="1" spans="1:8" s="147" customFormat="1" ht="18.600000000000001">
      <c r="A1" s="143" t="s">
        <v>0</v>
      </c>
      <c r="B1" s="143" t="s">
        <v>1</v>
      </c>
      <c r="C1" s="144"/>
      <c r="D1" s="145"/>
      <c r="E1" s="144"/>
      <c r="F1" s="146"/>
      <c r="G1" s="146"/>
      <c r="H1" s="146"/>
    </row>
    <row r="2" spans="1:8" ht="15" customHeight="1">
      <c r="A2" s="56"/>
      <c r="B2" s="56"/>
    </row>
    <row r="3" spans="1:8" s="57" customFormat="1" ht="15" customHeight="1">
      <c r="A3" s="194" t="s">
        <v>2</v>
      </c>
      <c r="B3" s="197" t="s">
        <v>3</v>
      </c>
      <c r="C3" s="196" t="s">
        <v>4</v>
      </c>
      <c r="D3" s="193" t="s">
        <v>229</v>
      </c>
      <c r="E3" s="193" t="s">
        <v>6</v>
      </c>
      <c r="F3" s="193" t="s">
        <v>7</v>
      </c>
      <c r="G3" s="193" t="s">
        <v>8</v>
      </c>
      <c r="H3" s="193" t="s">
        <v>9</v>
      </c>
    </row>
    <row r="4" spans="1:8" ht="15" customHeight="1">
      <c r="A4" s="195"/>
      <c r="B4" s="198"/>
      <c r="C4" s="196"/>
      <c r="D4" s="193"/>
      <c r="E4" s="193"/>
      <c r="F4" s="193"/>
      <c r="G4" s="193"/>
      <c r="H4" s="193"/>
    </row>
    <row r="5" spans="1:8" ht="15" customHeight="1">
      <c r="A5" s="59" t="s">
        <v>10</v>
      </c>
      <c r="B5" s="60"/>
      <c r="C5" s="61" t="s">
        <v>11</v>
      </c>
      <c r="D5" s="61"/>
      <c r="E5" s="61"/>
      <c r="F5" s="61"/>
      <c r="G5" s="61"/>
      <c r="H5" s="141">
        <f>SUM(H6:H8)</f>
        <v>1522000</v>
      </c>
    </row>
    <row r="6" spans="1:8" s="66" customFormat="1" ht="27">
      <c r="A6" s="183"/>
      <c r="B6" s="191" t="s">
        <v>238</v>
      </c>
      <c r="C6" s="62" t="s">
        <v>12</v>
      </c>
      <c r="D6" s="62" t="s">
        <v>13</v>
      </c>
      <c r="E6" s="178" t="s">
        <v>234</v>
      </c>
      <c r="F6" s="62" t="s">
        <v>14</v>
      </c>
      <c r="G6" s="62">
        <v>1</v>
      </c>
      <c r="H6" s="64">
        <v>1422000</v>
      </c>
    </row>
    <row r="7" spans="1:8" ht="39.6">
      <c r="A7" s="184"/>
      <c r="B7" s="192"/>
      <c r="C7" s="62" t="s">
        <v>15</v>
      </c>
      <c r="D7" s="179" t="s">
        <v>13</v>
      </c>
      <c r="E7" s="63" t="s">
        <v>16</v>
      </c>
      <c r="F7" s="62" t="s">
        <v>14</v>
      </c>
      <c r="G7" s="62">
        <v>1</v>
      </c>
      <c r="H7" s="64">
        <v>50000</v>
      </c>
    </row>
    <row r="8" spans="1:8" ht="26.4">
      <c r="A8" s="185"/>
      <c r="B8" s="192"/>
      <c r="C8" s="62" t="s">
        <v>17</v>
      </c>
      <c r="D8" s="62" t="s">
        <v>13</v>
      </c>
      <c r="E8" s="63" t="s">
        <v>18</v>
      </c>
      <c r="F8" s="62" t="s">
        <v>14</v>
      </c>
      <c r="G8" s="62">
        <v>1</v>
      </c>
      <c r="H8" s="64">
        <v>50000</v>
      </c>
    </row>
    <row r="9" spans="1:8" ht="15" customHeight="1">
      <c r="A9" s="61" t="s">
        <v>19</v>
      </c>
      <c r="B9" s="61"/>
      <c r="C9" s="61" t="s">
        <v>20</v>
      </c>
      <c r="D9" s="61"/>
      <c r="E9" s="61"/>
      <c r="F9" s="61"/>
      <c r="G9" s="61"/>
      <c r="H9" s="67">
        <f>H10</f>
        <v>0</v>
      </c>
    </row>
    <row r="10" spans="1:8" ht="27.6">
      <c r="A10" s="156"/>
      <c r="B10" s="177" t="s">
        <v>239</v>
      </c>
      <c r="C10" s="156" t="s">
        <v>21</v>
      </c>
      <c r="D10" s="156" t="s">
        <v>13</v>
      </c>
      <c r="E10" s="177" t="s">
        <v>233</v>
      </c>
      <c r="F10" s="156" t="s">
        <v>14</v>
      </c>
      <c r="G10" s="156">
        <v>8</v>
      </c>
      <c r="H10" s="157">
        <v>0</v>
      </c>
    </row>
    <row r="11" spans="1:8" ht="15" customHeight="1">
      <c r="A11" s="61" t="s">
        <v>22</v>
      </c>
      <c r="B11" s="61"/>
      <c r="C11" s="61" t="s">
        <v>23</v>
      </c>
      <c r="D11" s="61"/>
      <c r="E11" s="61"/>
      <c r="F11" s="61"/>
      <c r="G11" s="61"/>
      <c r="H11" s="67">
        <f>SUM(H12:H15)</f>
        <v>30000</v>
      </c>
    </row>
    <row r="12" spans="1:8" ht="39.6">
      <c r="A12" s="183"/>
      <c r="B12" s="191" t="s">
        <v>240</v>
      </c>
      <c r="C12" s="70" t="s">
        <v>24</v>
      </c>
      <c r="D12" s="70" t="s">
        <v>26</v>
      </c>
      <c r="E12" s="71" t="s">
        <v>266</v>
      </c>
      <c r="F12" s="68"/>
      <c r="G12" s="68"/>
      <c r="H12" s="64">
        <v>0</v>
      </c>
    </row>
    <row r="13" spans="1:8" ht="26.4">
      <c r="A13" s="184"/>
      <c r="B13" s="192"/>
      <c r="C13" s="70" t="s">
        <v>25</v>
      </c>
      <c r="D13" s="62" t="s">
        <v>26</v>
      </c>
      <c r="E13" s="71" t="s">
        <v>267</v>
      </c>
      <c r="F13" s="68"/>
      <c r="G13" s="68"/>
      <c r="H13" s="64">
        <v>0</v>
      </c>
    </row>
    <row r="14" spans="1:8" ht="26.4">
      <c r="A14" s="184"/>
      <c r="B14" s="192"/>
      <c r="C14" s="70" t="s">
        <v>27</v>
      </c>
      <c r="D14" s="62" t="s">
        <v>13</v>
      </c>
      <c r="E14" s="71" t="s">
        <v>268</v>
      </c>
      <c r="F14" s="68"/>
      <c r="G14" s="68"/>
      <c r="H14" s="64">
        <v>0</v>
      </c>
    </row>
    <row r="15" spans="1:8" ht="41.4">
      <c r="A15" s="185"/>
      <c r="B15" s="192"/>
      <c r="C15" s="62" t="s">
        <v>28</v>
      </c>
      <c r="D15" s="62" t="s">
        <v>13</v>
      </c>
      <c r="E15" s="178" t="s">
        <v>264</v>
      </c>
      <c r="F15" s="62" t="s">
        <v>14</v>
      </c>
      <c r="G15" s="62">
        <v>1</v>
      </c>
      <c r="H15" s="64">
        <v>30000</v>
      </c>
    </row>
    <row r="16" spans="1:8" ht="15" customHeight="1">
      <c r="A16" s="61" t="s">
        <v>29</v>
      </c>
      <c r="B16" s="61"/>
      <c r="C16" s="61" t="s">
        <v>30</v>
      </c>
      <c r="D16" s="61"/>
      <c r="E16" s="61"/>
      <c r="F16" s="61"/>
      <c r="G16" s="61"/>
      <c r="H16" s="67">
        <f>SUM(H17:H18)</f>
        <v>870000</v>
      </c>
    </row>
    <row r="17" spans="1:8" ht="26.4">
      <c r="A17" s="186"/>
      <c r="B17" s="189" t="s">
        <v>241</v>
      </c>
      <c r="C17" s="158" t="s">
        <v>31</v>
      </c>
      <c r="D17" s="158" t="s">
        <v>26</v>
      </c>
      <c r="E17" s="159" t="s">
        <v>32</v>
      </c>
      <c r="F17" s="158" t="s">
        <v>14</v>
      </c>
      <c r="G17" s="158">
        <v>1</v>
      </c>
      <c r="H17" s="157">
        <v>470000</v>
      </c>
    </row>
    <row r="18" spans="1:8" ht="27.6">
      <c r="A18" s="187"/>
      <c r="B18" s="190"/>
      <c r="C18" s="158" t="s">
        <v>33</v>
      </c>
      <c r="D18" s="158" t="s">
        <v>34</v>
      </c>
      <c r="E18" s="180" t="s">
        <v>235</v>
      </c>
      <c r="F18" s="158" t="s">
        <v>14</v>
      </c>
      <c r="G18" s="158">
        <v>1</v>
      </c>
      <c r="H18" s="157">
        <v>400000</v>
      </c>
    </row>
    <row r="19" spans="1:8" ht="15" customHeight="1">
      <c r="A19" s="61" t="s">
        <v>35</v>
      </c>
      <c r="B19" s="61"/>
      <c r="C19" s="61" t="s">
        <v>36</v>
      </c>
      <c r="D19" s="61"/>
      <c r="E19" s="61"/>
      <c r="F19" s="61"/>
      <c r="G19" s="61"/>
      <c r="H19" s="67">
        <f>H20</f>
        <v>200000</v>
      </c>
    </row>
    <row r="20" spans="1:8" ht="26.4">
      <c r="A20" s="65"/>
      <c r="B20" s="142" t="s">
        <v>242</v>
      </c>
      <c r="C20" s="68" t="s">
        <v>37</v>
      </c>
      <c r="D20" s="68" t="s">
        <v>13</v>
      </c>
      <c r="E20" s="69" t="s">
        <v>38</v>
      </c>
      <c r="F20" s="68" t="s">
        <v>14</v>
      </c>
      <c r="G20" s="68">
        <v>8</v>
      </c>
      <c r="H20" s="64">
        <v>200000</v>
      </c>
    </row>
    <row r="21" spans="1:8" ht="15" customHeight="1">
      <c r="A21" s="61" t="s">
        <v>39</v>
      </c>
      <c r="B21" s="61"/>
      <c r="C21" s="61" t="s">
        <v>40</v>
      </c>
      <c r="D21" s="61"/>
      <c r="E21" s="61"/>
      <c r="F21" s="61"/>
      <c r="G21" s="61"/>
      <c r="H21" s="67">
        <f>H22</f>
        <v>732000</v>
      </c>
    </row>
    <row r="22" spans="1:8" ht="41.4">
      <c r="A22" s="156"/>
      <c r="B22" s="177" t="s">
        <v>243</v>
      </c>
      <c r="C22" s="158" t="s">
        <v>41</v>
      </c>
      <c r="D22" s="158" t="s">
        <v>26</v>
      </c>
      <c r="E22" s="180" t="s">
        <v>236</v>
      </c>
      <c r="F22" s="158" t="s">
        <v>14</v>
      </c>
      <c r="G22" s="158">
        <v>1</v>
      </c>
      <c r="H22" s="157">
        <v>732000</v>
      </c>
    </row>
    <row r="23" spans="1:8" ht="15" customHeight="1">
      <c r="A23" s="61" t="s">
        <v>42</v>
      </c>
      <c r="B23" s="61"/>
      <c r="C23" s="61" t="s">
        <v>43</v>
      </c>
      <c r="D23" s="61"/>
      <c r="E23" s="61"/>
      <c r="F23" s="61"/>
      <c r="G23" s="61"/>
      <c r="H23" s="67">
        <f>H24</f>
        <v>2200000</v>
      </c>
    </row>
    <row r="24" spans="1:8" ht="55.2">
      <c r="A24" s="65"/>
      <c r="B24" s="142" t="s">
        <v>244</v>
      </c>
      <c r="C24" s="63" t="s">
        <v>44</v>
      </c>
      <c r="D24" s="62" t="s">
        <v>13</v>
      </c>
      <c r="E24" s="178" t="s">
        <v>237</v>
      </c>
      <c r="F24" s="62" t="s">
        <v>14</v>
      </c>
      <c r="G24" s="62">
        <v>2</v>
      </c>
      <c r="H24" s="64">
        <v>2200000</v>
      </c>
    </row>
    <row r="25" spans="1:8" ht="15" customHeight="1">
      <c r="A25" s="61" t="s">
        <v>45</v>
      </c>
      <c r="B25" s="61"/>
      <c r="C25" s="61" t="s">
        <v>46</v>
      </c>
      <c r="D25" s="61"/>
      <c r="E25" s="61"/>
      <c r="F25" s="61"/>
      <c r="G25" s="61"/>
      <c r="H25" s="67">
        <f>SUM(H26:H31)</f>
        <v>200000</v>
      </c>
    </row>
    <row r="26" spans="1:8" ht="15" customHeight="1">
      <c r="A26" s="186"/>
      <c r="B26" s="189" t="s">
        <v>245</v>
      </c>
      <c r="C26" s="161" t="s">
        <v>47</v>
      </c>
      <c r="D26" s="161" t="s">
        <v>26</v>
      </c>
      <c r="E26" s="160" t="s">
        <v>48</v>
      </c>
      <c r="F26" s="161"/>
      <c r="G26" s="161"/>
      <c r="H26" s="157">
        <v>0</v>
      </c>
    </row>
    <row r="27" spans="1:8" ht="13.2">
      <c r="A27" s="188"/>
      <c r="B27" s="190"/>
      <c r="C27" s="161" t="s">
        <v>49</v>
      </c>
      <c r="D27" s="161" t="s">
        <v>13</v>
      </c>
      <c r="E27" s="161" t="s">
        <v>50</v>
      </c>
      <c r="F27" s="161" t="s">
        <v>51</v>
      </c>
      <c r="G27" s="161"/>
      <c r="H27" s="157">
        <v>0</v>
      </c>
    </row>
    <row r="28" spans="1:8" ht="26.4">
      <c r="A28" s="188"/>
      <c r="B28" s="190"/>
      <c r="C28" s="158" t="s">
        <v>52</v>
      </c>
      <c r="D28" s="158" t="s">
        <v>13</v>
      </c>
      <c r="E28" s="159" t="s">
        <v>53</v>
      </c>
      <c r="F28" s="158" t="s">
        <v>14</v>
      </c>
      <c r="G28" s="158">
        <v>2</v>
      </c>
      <c r="H28" s="157">
        <v>0</v>
      </c>
    </row>
    <row r="29" spans="1:8" ht="26.4">
      <c r="A29" s="188"/>
      <c r="B29" s="190"/>
      <c r="C29" s="161" t="s">
        <v>54</v>
      </c>
      <c r="D29" s="158" t="s">
        <v>13</v>
      </c>
      <c r="E29" s="160" t="s">
        <v>55</v>
      </c>
      <c r="F29" s="161"/>
      <c r="G29" s="161">
        <v>2</v>
      </c>
      <c r="H29" s="157">
        <v>200000</v>
      </c>
    </row>
    <row r="30" spans="1:8" ht="26.4">
      <c r="A30" s="188"/>
      <c r="B30" s="190"/>
      <c r="C30" s="158" t="s">
        <v>56</v>
      </c>
      <c r="D30" s="158" t="s">
        <v>13</v>
      </c>
      <c r="E30" s="159" t="s">
        <v>57</v>
      </c>
      <c r="F30" s="158" t="s">
        <v>14</v>
      </c>
      <c r="G30" s="158">
        <v>2</v>
      </c>
      <c r="H30" s="157">
        <v>0</v>
      </c>
    </row>
    <row r="31" spans="1:8" ht="55.2">
      <c r="A31" s="187"/>
      <c r="B31" s="190"/>
      <c r="C31" s="158" t="s">
        <v>58</v>
      </c>
      <c r="D31" s="158" t="s">
        <v>13</v>
      </c>
      <c r="E31" s="180" t="s">
        <v>275</v>
      </c>
      <c r="F31" s="158" t="s">
        <v>14</v>
      </c>
      <c r="G31" s="158">
        <v>1</v>
      </c>
      <c r="H31" s="157">
        <v>0</v>
      </c>
    </row>
    <row r="32" spans="1:8" ht="15" customHeight="1">
      <c r="A32" s="140" t="s">
        <v>230</v>
      </c>
      <c r="B32" s="61"/>
      <c r="C32" s="61"/>
      <c r="D32" s="61"/>
      <c r="E32" s="61"/>
      <c r="F32" s="61"/>
      <c r="G32" s="61"/>
      <c r="H32" s="141">
        <f>H5+H9+H11+H16+H19+H21+H23+H25</f>
        <v>5754000</v>
      </c>
    </row>
    <row r="35" spans="1:8" ht="15" customHeight="1">
      <c r="A35" s="72"/>
      <c r="B35" s="72"/>
      <c r="C35" s="40" t="s">
        <v>59</v>
      </c>
      <c r="D35" s="41" t="s">
        <v>230</v>
      </c>
      <c r="E35" s="73"/>
      <c r="F35" s="74"/>
      <c r="G35" s="74"/>
      <c r="H35" s="74"/>
    </row>
    <row r="36" spans="1:8" ht="15" customHeight="1">
      <c r="C36" s="43" t="s">
        <v>60</v>
      </c>
      <c r="D36" s="44">
        <v>3154000</v>
      </c>
    </row>
    <row r="37" spans="1:8" ht="15" customHeight="1">
      <c r="A37" s="75"/>
      <c r="B37" s="75"/>
      <c r="C37" s="43" t="s">
        <v>61</v>
      </c>
      <c r="D37" s="44">
        <v>2400000</v>
      </c>
      <c r="E37" s="75"/>
      <c r="F37" s="76"/>
      <c r="G37" s="76"/>
      <c r="H37" s="76"/>
    </row>
    <row r="38" spans="1:8" ht="15" customHeight="1">
      <c r="A38" s="72"/>
      <c r="B38" s="72"/>
      <c r="C38" s="43" t="s">
        <v>62</v>
      </c>
      <c r="D38" s="44">
        <v>0</v>
      </c>
      <c r="E38" s="73"/>
      <c r="F38" s="74"/>
      <c r="G38" s="74"/>
      <c r="H38" s="74"/>
    </row>
    <row r="39" spans="1:8" ht="15" customHeight="1">
      <c r="A39" s="72"/>
      <c r="B39" s="72"/>
      <c r="C39" s="43" t="s">
        <v>63</v>
      </c>
      <c r="D39" s="44">
        <v>0</v>
      </c>
      <c r="E39" s="73"/>
      <c r="F39" s="74"/>
      <c r="G39" s="74"/>
      <c r="H39" s="74"/>
    </row>
    <row r="40" spans="1:8" ht="15" customHeight="1">
      <c r="A40" s="77"/>
      <c r="B40" s="77"/>
      <c r="C40" s="43" t="s">
        <v>64</v>
      </c>
      <c r="D40" s="44">
        <v>0</v>
      </c>
      <c r="E40" s="77"/>
      <c r="F40" s="78"/>
      <c r="G40" s="78"/>
      <c r="H40" s="78"/>
    </row>
    <row r="41" spans="1:8" ht="15" customHeight="1">
      <c r="A41" s="77"/>
      <c r="B41" s="77"/>
      <c r="C41" s="43" t="s">
        <v>65</v>
      </c>
      <c r="D41" s="44">
        <v>0</v>
      </c>
      <c r="E41" s="77"/>
      <c r="F41" s="78"/>
      <c r="G41" s="78"/>
      <c r="H41" s="78"/>
    </row>
    <row r="42" spans="1:8" ht="15" customHeight="1">
      <c r="C42" s="43" t="s">
        <v>66</v>
      </c>
      <c r="D42" s="44">
        <v>200000</v>
      </c>
    </row>
    <row r="43" spans="1:8" ht="15" customHeight="1">
      <c r="C43" s="43"/>
      <c r="D43" s="47"/>
    </row>
    <row r="44" spans="1:8" ht="15" customHeight="1">
      <c r="A44" s="79"/>
      <c r="B44" s="79"/>
      <c r="C44" s="43" t="s">
        <v>67</v>
      </c>
      <c r="D44" s="47">
        <f>SUM(D36:D42)</f>
        <v>5754000</v>
      </c>
      <c r="E44" s="79"/>
      <c r="F44" s="80"/>
      <c r="G44" s="80"/>
      <c r="H44" s="80"/>
    </row>
    <row r="45" spans="1:8" ht="15" customHeight="1">
      <c r="C45" s="48"/>
      <c r="D45" s="49"/>
    </row>
    <row r="46" spans="1:8" ht="15" customHeight="1">
      <c r="C46" s="43" t="s">
        <v>68</v>
      </c>
      <c r="D46" s="50"/>
    </row>
    <row r="47" spans="1:8" ht="15" customHeight="1">
      <c r="C47" s="43" t="s">
        <v>69</v>
      </c>
      <c r="D47" s="50">
        <f>250000+1400000</f>
        <v>1650000</v>
      </c>
    </row>
    <row r="48" spans="1:8" ht="15" customHeight="1">
      <c r="C48" s="51"/>
    </row>
  </sheetData>
  <customSheetViews>
    <customSheetView guid="{8631FC53-5A46-40F2-9C5C-9CB6688ABA77}" showGridLines="0">
      <pane ySplit="4" topLeftCell="A5" activePane="bottomLeft" state="frozen"/>
      <selection pane="bottomLeft" activeCell="J42" sqref="J42"/>
      <pageMargins left="0.7" right="0.7" top="0.78740157499999996" bottom="0.78740157499999996" header="0.3" footer="0.3"/>
      <pageSetup paperSize="9" orientation="portrait" r:id="rId1"/>
    </customSheetView>
    <customSheetView guid="{06DDCDA4-11A0-F547-AC0F-D5758DC4A704}" showGridLines="0" topLeftCell="C1">
      <pane ySplit="4" topLeftCell="A33" activePane="bottomLeft" state="frozen"/>
      <selection pane="bottomLeft" activeCell="D44" sqref="D44"/>
      <pageMargins left="0.7" right="0.7" top="0.78740157499999996" bottom="0.78740157499999996" header="0.3" footer="0.3"/>
      <pageSetup paperSize="9" orientation="portrait" r:id="rId2"/>
    </customSheetView>
    <customSheetView guid="{688152BF-0A45-498B-91B4-FD8DEB3625AA}" showGridLines="0" hiddenColumns="1">
      <pane ySplit="4" topLeftCell="A5" activePane="bottomLeft" state="frozen"/>
      <selection pane="bottomLeft" activeCell="C8" sqref="C8"/>
      <pageMargins left="0.7" right="0.7" top="0.78740157499999996" bottom="0.78740157499999996" header="0.3" footer="0.3"/>
      <pageSetup paperSize="9" orientation="portrait" r:id="rId3"/>
    </customSheetView>
    <customSheetView guid="{1903203E-35D6-4EC9-852E-47AF0CFF899B}" showGridLines="0" topLeftCell="C1">
      <pane ySplit="4" topLeftCell="A33" activePane="bottomLeft" state="frozen"/>
      <selection pane="bottomLeft" activeCell="D44" sqref="D44"/>
      <pageMargins left="0.7" right="0.7" top="0.78740157499999996" bottom="0.78740157499999996" header="0.3" footer="0.3"/>
      <pageSetup paperSize="9" orientation="portrait" r:id="rId4"/>
    </customSheetView>
    <customSheetView guid="{FC4B78DE-C9C2-4288-83D7-53EAB804E260}" showGridLines="0">
      <pane ySplit="4" topLeftCell="A5" activePane="bottomLeft" state="frozen"/>
      <selection pane="bottomLeft" activeCell="A6" sqref="A6:A8"/>
      <pageMargins left="0.7" right="0.7" top="0.78740157499999996" bottom="0.78740157499999996" header="0.3" footer="0.3"/>
      <pageSetup paperSize="9" orientation="portrait" r:id="rId5"/>
    </customSheetView>
  </customSheetViews>
  <mergeCells count="16">
    <mergeCell ref="F3:F4"/>
    <mergeCell ref="H3:H4"/>
    <mergeCell ref="A3:A4"/>
    <mergeCell ref="C3:C4"/>
    <mergeCell ref="D3:D4"/>
    <mergeCell ref="E3:E4"/>
    <mergeCell ref="G3:G4"/>
    <mergeCell ref="B3:B4"/>
    <mergeCell ref="A6:A8"/>
    <mergeCell ref="A12:A15"/>
    <mergeCell ref="A17:A18"/>
    <mergeCell ref="A26:A31"/>
    <mergeCell ref="B26:B31"/>
    <mergeCell ref="B6:B8"/>
    <mergeCell ref="B12:B15"/>
    <mergeCell ref="B17:B18"/>
  </mergeCells>
  <pageMargins left="0.7" right="0.7" top="0.78740157499999996" bottom="0.78740157499999996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3"/>
  <sheetViews>
    <sheetView showGridLines="0" zoomScaleNormal="100" workbookViewId="0">
      <pane ySplit="4" topLeftCell="A5" activePane="bottomLeft" state="frozen"/>
      <selection pane="bottomLeft" activeCell="L11" sqref="L11"/>
    </sheetView>
  </sheetViews>
  <sheetFormatPr defaultColWidth="15.6328125" defaultRowHeight="15" customHeight="1"/>
  <cols>
    <col min="1" max="1" width="15.6328125" style="53"/>
    <col min="2" max="2" width="95.6328125" style="53" customWidth="1"/>
    <col min="3" max="3" width="60.6328125" style="55" customWidth="1"/>
    <col min="4" max="4" width="15.6328125" style="55"/>
    <col min="5" max="5" width="95.6328125" style="55" customWidth="1"/>
    <col min="6" max="7" width="15.6328125" style="55"/>
    <col min="8" max="8" width="15.36328125" style="55" bestFit="1" customWidth="1"/>
    <col min="9" max="16384" width="15.6328125" style="55"/>
  </cols>
  <sheetData>
    <row r="1" spans="1:8" s="151" customFormat="1" ht="18.600000000000001">
      <c r="A1" s="148" t="s">
        <v>70</v>
      </c>
      <c r="B1" s="150" t="s">
        <v>71</v>
      </c>
    </row>
    <row r="2" spans="1:8" s="28" customFormat="1" ht="15" customHeight="1">
      <c r="A2" s="26"/>
      <c r="B2" s="27"/>
    </row>
    <row r="3" spans="1:8" s="28" customFormat="1" ht="15" customHeight="1">
      <c r="A3" s="206" t="s">
        <v>2</v>
      </c>
      <c r="B3" s="203" t="s">
        <v>3</v>
      </c>
      <c r="C3" s="206" t="s">
        <v>4</v>
      </c>
      <c r="D3" s="203" t="s">
        <v>5</v>
      </c>
      <c r="E3" s="203" t="s">
        <v>6</v>
      </c>
      <c r="F3" s="203" t="s">
        <v>7</v>
      </c>
      <c r="G3" s="203" t="s">
        <v>8</v>
      </c>
      <c r="H3" s="203" t="s">
        <v>72</v>
      </c>
    </row>
    <row r="4" spans="1:8" s="28" customFormat="1" ht="15" customHeight="1">
      <c r="A4" s="206"/>
      <c r="B4" s="203"/>
      <c r="C4" s="206"/>
      <c r="D4" s="203"/>
      <c r="E4" s="203"/>
      <c r="F4" s="203"/>
      <c r="G4" s="203"/>
      <c r="H4" s="203"/>
    </row>
    <row r="5" spans="1:8" s="28" customFormat="1" ht="15" customHeight="1">
      <c r="A5" s="30" t="s">
        <v>73</v>
      </c>
      <c r="B5" s="30"/>
      <c r="C5" s="30" t="s">
        <v>74</v>
      </c>
      <c r="D5" s="30"/>
      <c r="E5" s="30"/>
      <c r="F5" s="30"/>
      <c r="G5" s="30"/>
      <c r="H5" s="139">
        <f>SUM(H6:H7)</f>
        <v>0</v>
      </c>
    </row>
    <row r="6" spans="1:8" s="28" customFormat="1" ht="13.8">
      <c r="A6" s="199"/>
      <c r="B6" s="204" t="s">
        <v>75</v>
      </c>
      <c r="C6" s="31" t="s">
        <v>76</v>
      </c>
      <c r="D6" s="130" t="s">
        <v>26</v>
      </c>
      <c r="E6" s="130" t="s">
        <v>246</v>
      </c>
      <c r="F6" s="32" t="s">
        <v>77</v>
      </c>
      <c r="G6" s="32"/>
      <c r="H6" s="125">
        <v>0</v>
      </c>
    </row>
    <row r="7" spans="1:8" s="28" customFormat="1" ht="47.25" customHeight="1">
      <c r="A7" s="199"/>
      <c r="B7" s="205"/>
      <c r="C7" s="34" t="s">
        <v>78</v>
      </c>
      <c r="D7" s="13" t="s">
        <v>34</v>
      </c>
      <c r="E7" s="33" t="s">
        <v>79</v>
      </c>
      <c r="F7" s="32" t="s">
        <v>80</v>
      </c>
      <c r="G7" s="32">
        <v>8</v>
      </c>
      <c r="H7" s="125">
        <v>0</v>
      </c>
    </row>
    <row r="8" spans="1:8" s="28" customFormat="1" ht="15" customHeight="1">
      <c r="A8" s="30" t="s">
        <v>81</v>
      </c>
      <c r="B8" s="30"/>
      <c r="C8" s="30" t="s">
        <v>82</v>
      </c>
      <c r="D8" s="29"/>
      <c r="E8" s="29"/>
      <c r="F8" s="36"/>
      <c r="G8" s="36"/>
      <c r="H8" s="137">
        <f>H9</f>
        <v>0</v>
      </c>
    </row>
    <row r="9" spans="1:8" s="28" customFormat="1" ht="26.4">
      <c r="A9" s="162"/>
      <c r="B9" s="163" t="s">
        <v>83</v>
      </c>
      <c r="C9" s="181" t="s">
        <v>84</v>
      </c>
      <c r="D9" s="163" t="s">
        <v>34</v>
      </c>
      <c r="E9" s="163" t="s">
        <v>85</v>
      </c>
      <c r="F9" s="164" t="s">
        <v>77</v>
      </c>
      <c r="G9" s="164">
        <v>8</v>
      </c>
      <c r="H9" s="165">
        <v>0</v>
      </c>
    </row>
    <row r="10" spans="1:8" s="28" customFormat="1" ht="15" customHeight="1">
      <c r="A10" s="30" t="s">
        <v>86</v>
      </c>
      <c r="B10" s="30"/>
      <c r="C10" s="30" t="s">
        <v>87</v>
      </c>
      <c r="D10" s="29"/>
      <c r="E10" s="29"/>
      <c r="F10" s="36"/>
      <c r="G10" s="36"/>
      <c r="H10" s="137">
        <f>H11</f>
        <v>0</v>
      </c>
    </row>
    <row r="11" spans="1:8" s="28" customFormat="1" ht="124.2">
      <c r="A11" s="34"/>
      <c r="B11" s="129" t="s">
        <v>261</v>
      </c>
      <c r="C11" s="32" t="s">
        <v>88</v>
      </c>
      <c r="D11" s="35" t="s">
        <v>34</v>
      </c>
      <c r="E11" s="35" t="s">
        <v>85</v>
      </c>
      <c r="F11" s="32" t="s">
        <v>77</v>
      </c>
      <c r="G11" s="32">
        <v>8</v>
      </c>
      <c r="H11" s="125">
        <v>0</v>
      </c>
    </row>
    <row r="12" spans="1:8" s="28" customFormat="1" ht="15" customHeight="1">
      <c r="A12" s="30" t="s">
        <v>89</v>
      </c>
      <c r="B12" s="30"/>
      <c r="C12" s="30" t="s">
        <v>90</v>
      </c>
      <c r="D12" s="30"/>
      <c r="E12" s="30"/>
      <c r="F12" s="37"/>
      <c r="G12" s="37"/>
      <c r="H12" s="137">
        <f>SUM(H13:H14)</f>
        <v>1734157</v>
      </c>
    </row>
    <row r="13" spans="1:8" s="38" customFormat="1" ht="52.8">
      <c r="A13" s="200"/>
      <c r="B13" s="202" t="s">
        <v>91</v>
      </c>
      <c r="C13" s="166" t="s">
        <v>92</v>
      </c>
      <c r="D13" s="166" t="s">
        <v>93</v>
      </c>
      <c r="E13" s="164" t="s">
        <v>94</v>
      </c>
      <c r="F13" s="166" t="s">
        <v>14</v>
      </c>
      <c r="G13" s="166">
        <v>3</v>
      </c>
      <c r="H13" s="165">
        <v>1734157</v>
      </c>
    </row>
    <row r="14" spans="1:8" s="28" customFormat="1" ht="13.2">
      <c r="A14" s="201"/>
      <c r="B14" s="202"/>
      <c r="C14" s="162" t="s">
        <v>95</v>
      </c>
      <c r="D14" s="166" t="s">
        <v>93</v>
      </c>
      <c r="E14" s="163" t="s">
        <v>96</v>
      </c>
      <c r="F14" s="164"/>
      <c r="G14" s="164"/>
      <c r="H14" s="165">
        <v>0</v>
      </c>
    </row>
    <row r="15" spans="1:8" s="28" customFormat="1" ht="15" customHeight="1">
      <c r="A15" s="23" t="s">
        <v>230</v>
      </c>
      <c r="B15" s="30"/>
      <c r="C15" s="30"/>
      <c r="D15" s="30"/>
      <c r="E15" s="30"/>
      <c r="F15" s="30"/>
      <c r="G15" s="30"/>
      <c r="H15" s="126">
        <f>H5+H8+H10+H12</f>
        <v>1734157</v>
      </c>
    </row>
    <row r="16" spans="1:8" s="28" customFormat="1" ht="15" customHeight="1"/>
    <row r="17" spans="1:8" s="28" customFormat="1" ht="15" customHeight="1">
      <c r="A17" s="39"/>
      <c r="B17" s="39"/>
      <c r="C17" s="39"/>
      <c r="D17" s="39"/>
      <c r="E17" s="39"/>
      <c r="F17" s="39"/>
      <c r="G17" s="39"/>
      <c r="H17" s="39"/>
    </row>
    <row r="18" spans="1:8" s="28" customFormat="1" ht="15" customHeight="1">
      <c r="C18" s="40" t="s">
        <v>59</v>
      </c>
      <c r="D18" s="41"/>
    </row>
    <row r="19" spans="1:8" s="28" customFormat="1" ht="15" customHeight="1">
      <c r="A19" s="42"/>
      <c r="B19" s="42"/>
      <c r="C19" s="43" t="s">
        <v>60</v>
      </c>
      <c r="D19" s="44">
        <v>0</v>
      </c>
      <c r="E19" s="42"/>
      <c r="F19" s="42"/>
      <c r="G19" s="42"/>
      <c r="H19" s="42"/>
    </row>
    <row r="20" spans="1:8" s="28" customFormat="1" ht="15" customHeight="1">
      <c r="A20" s="39"/>
      <c r="B20" s="39"/>
      <c r="C20" s="43" t="s">
        <v>61</v>
      </c>
      <c r="D20" s="44">
        <v>0</v>
      </c>
      <c r="E20" s="39"/>
      <c r="F20" s="39"/>
      <c r="G20" s="39"/>
      <c r="H20" s="39"/>
    </row>
    <row r="21" spans="1:8" s="28" customFormat="1" ht="15" customHeight="1">
      <c r="A21" s="39"/>
      <c r="B21" s="39"/>
      <c r="C21" s="43" t="s">
        <v>62</v>
      </c>
      <c r="D21" s="44">
        <v>1734157</v>
      </c>
      <c r="E21" s="39"/>
      <c r="F21" s="39"/>
      <c r="G21" s="39"/>
      <c r="H21" s="39"/>
    </row>
    <row r="22" spans="1:8" s="28" customFormat="1" ht="15" customHeight="1">
      <c r="A22" s="45"/>
      <c r="B22" s="45"/>
      <c r="C22" s="43" t="s">
        <v>63</v>
      </c>
      <c r="D22" s="44">
        <v>0</v>
      </c>
      <c r="E22" s="45"/>
      <c r="F22" s="45"/>
      <c r="G22" s="45"/>
      <c r="H22" s="45"/>
    </row>
    <row r="23" spans="1:8" s="28" customFormat="1" ht="15" customHeight="1">
      <c r="A23" s="45"/>
      <c r="B23" s="45"/>
      <c r="C23" s="43" t="s">
        <v>64</v>
      </c>
      <c r="D23" s="44">
        <v>0</v>
      </c>
      <c r="E23" s="45"/>
      <c r="F23" s="45"/>
      <c r="G23" s="45"/>
      <c r="H23" s="45"/>
    </row>
    <row r="24" spans="1:8" s="28" customFormat="1" ht="15" customHeight="1">
      <c r="C24" s="43" t="s">
        <v>65</v>
      </c>
      <c r="D24" s="44">
        <v>0</v>
      </c>
    </row>
    <row r="25" spans="1:8" s="28" customFormat="1" ht="15" customHeight="1">
      <c r="C25" s="43" t="s">
        <v>66</v>
      </c>
      <c r="D25" s="44">
        <v>0</v>
      </c>
    </row>
    <row r="26" spans="1:8" s="28" customFormat="1" ht="15" customHeight="1">
      <c r="A26" s="46"/>
      <c r="B26" s="46"/>
      <c r="C26" s="43"/>
      <c r="D26" s="47"/>
      <c r="E26" s="46"/>
      <c r="F26" s="46"/>
      <c r="G26" s="46"/>
      <c r="H26" s="46"/>
    </row>
    <row r="27" spans="1:8" s="28" customFormat="1" ht="15" customHeight="1">
      <c r="C27" s="43" t="s">
        <v>98</v>
      </c>
      <c r="D27" s="47">
        <v>1734157</v>
      </c>
    </row>
    <row r="28" spans="1:8" s="28" customFormat="1" ht="15" customHeight="1">
      <c r="C28" s="48"/>
      <c r="D28" s="49"/>
    </row>
    <row r="29" spans="1:8" s="28" customFormat="1" ht="15" customHeight="1">
      <c r="C29" s="43" t="s">
        <v>68</v>
      </c>
      <c r="D29" s="50"/>
    </row>
    <row r="30" spans="1:8" s="28" customFormat="1" ht="15" customHeight="1">
      <c r="C30" s="43" t="s">
        <v>69</v>
      </c>
      <c r="D30" s="50"/>
    </row>
    <row r="31" spans="1:8" s="28" customFormat="1" ht="15" customHeight="1">
      <c r="C31" s="51"/>
      <c r="D31" s="52"/>
    </row>
    <row r="32" spans="1:8" ht="15" customHeight="1">
      <c r="C32" s="54"/>
      <c r="D32" s="52"/>
    </row>
    <row r="33" spans="3:4" ht="15" customHeight="1">
      <c r="C33" s="54"/>
      <c r="D33" s="52"/>
    </row>
  </sheetData>
  <customSheetViews>
    <customSheetView guid="{8631FC53-5A46-40F2-9C5C-9CB6688ABA77}" showGridLines="0">
      <pane ySplit="4" topLeftCell="A5" activePane="bottomLeft" state="frozen"/>
      <selection pane="bottomLeft" activeCell="L11" sqref="L11"/>
      <pageMargins left="0.7" right="0.7" top="0.78740157499999996" bottom="0.78740157499999996" header="0.3" footer="0.3"/>
      <pageSetup paperSize="9" orientation="portrait" r:id="rId1"/>
    </customSheetView>
    <customSheetView guid="{06DDCDA4-11A0-F547-AC0F-D5758DC4A704}" showGridLines="0">
      <pane ySplit="4" topLeftCell="A5" activePane="bottomLeft" state="frozen"/>
      <selection pane="bottomLeft" activeCell="L11" sqref="L11"/>
      <pageMargins left="0.7" right="0.7" top="0.78740157499999996" bottom="0.78740157499999996" header="0.3" footer="0.3"/>
      <pageSetup paperSize="9" orientation="portrait" r:id="rId2"/>
    </customSheetView>
    <customSheetView guid="{688152BF-0A45-498B-91B4-FD8DEB3625AA}" showGridLines="0" hiddenColumns="1">
      <pane ySplit="4" topLeftCell="A5" activePane="bottomLeft" state="frozen"/>
      <selection pane="bottomLeft" activeCell="I1" sqref="I1:N1048576"/>
      <pageMargins left="0.7" right="0.7" top="0.78740157499999996" bottom="0.78740157499999996" header="0.3" footer="0.3"/>
      <pageSetup paperSize="9" orientation="portrait" r:id="rId3"/>
    </customSheetView>
    <customSheetView guid="{1903203E-35D6-4EC9-852E-47AF0CFF899B}" showGridLines="0">
      <pane ySplit="4" topLeftCell="A5" activePane="bottomLeft" state="frozen"/>
      <selection pane="bottomLeft" activeCell="L11" sqref="L11"/>
      <pageMargins left="0.7" right="0.7" top="0.78740157499999996" bottom="0.78740157499999996" header="0.3" footer="0.3"/>
      <pageSetup paperSize="9" orientation="portrait" r:id="rId4"/>
    </customSheetView>
    <customSheetView guid="{FC4B78DE-C9C2-4288-83D7-53EAB804E260}" showGridLines="0">
      <pane ySplit="4" topLeftCell="A5" activePane="bottomLeft" state="frozen"/>
      <selection pane="bottomLeft" activeCell="L11" sqref="L11"/>
      <pageMargins left="0.7" right="0.7" top="0.78740157499999996" bottom="0.78740157499999996" header="0.3" footer="0.3"/>
      <pageSetup paperSize="9" orientation="portrait" r:id="rId5"/>
    </customSheetView>
  </customSheetViews>
  <mergeCells count="12">
    <mergeCell ref="A6:A7"/>
    <mergeCell ref="A13:A14"/>
    <mergeCell ref="B13:B14"/>
    <mergeCell ref="G3:G4"/>
    <mergeCell ref="H3:H4"/>
    <mergeCell ref="B6:B7"/>
    <mergeCell ref="A3:A4"/>
    <mergeCell ref="C3:C4"/>
    <mergeCell ref="D3:D4"/>
    <mergeCell ref="E3:E4"/>
    <mergeCell ref="F3:F4"/>
    <mergeCell ref="B3:B4"/>
  </mergeCells>
  <pageMargins left="0.7" right="0.7" top="0.78740157499999996" bottom="0.78740157499999996" header="0.3" footer="0.3"/>
  <pageSetup paperSize="9" orientation="portrait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5"/>
  <sheetViews>
    <sheetView showGridLines="0" zoomScaleNormal="100" workbookViewId="0">
      <pane ySplit="4" topLeftCell="A5" activePane="bottomLeft" state="frozen"/>
      <selection pane="bottomLeft" activeCell="M21" sqref="M21"/>
    </sheetView>
  </sheetViews>
  <sheetFormatPr defaultColWidth="15.6328125" defaultRowHeight="13.2"/>
  <cols>
    <col min="1" max="1" width="15.6328125" style="8"/>
    <col min="2" max="2" width="95.6328125" style="8" customWidth="1"/>
    <col min="3" max="3" width="60.6328125" style="8" customWidth="1"/>
    <col min="4" max="4" width="15.6328125" style="8"/>
    <col min="5" max="5" width="95.6328125" style="8" customWidth="1"/>
    <col min="6" max="7" width="15.6328125" style="8"/>
    <col min="8" max="8" width="15.36328125" style="8" bestFit="1" customWidth="1"/>
    <col min="9" max="16384" width="15.6328125" style="8"/>
  </cols>
  <sheetData>
    <row r="1" spans="1:8" s="149" customFormat="1" ht="18.600000000000001">
      <c r="A1" s="148" t="s">
        <v>99</v>
      </c>
      <c r="B1" s="148" t="s">
        <v>100</v>
      </c>
    </row>
    <row r="2" spans="1:8" ht="13.8">
      <c r="A2" s="7"/>
      <c r="B2" s="7"/>
    </row>
    <row r="3" spans="1:8">
      <c r="A3" s="218" t="s">
        <v>2</v>
      </c>
      <c r="B3" s="217" t="s">
        <v>3</v>
      </c>
      <c r="C3" s="218" t="s">
        <v>4</v>
      </c>
      <c r="D3" s="217" t="s">
        <v>5</v>
      </c>
      <c r="E3" s="217" t="s">
        <v>101</v>
      </c>
      <c r="F3" s="217" t="s">
        <v>7</v>
      </c>
      <c r="G3" s="217" t="s">
        <v>8</v>
      </c>
      <c r="H3" s="217" t="s">
        <v>72</v>
      </c>
    </row>
    <row r="4" spans="1:8">
      <c r="A4" s="218"/>
      <c r="B4" s="217"/>
      <c r="C4" s="218"/>
      <c r="D4" s="217"/>
      <c r="E4" s="217"/>
      <c r="F4" s="217"/>
      <c r="G4" s="217"/>
      <c r="H4" s="217"/>
    </row>
    <row r="5" spans="1:8" ht="13.8">
      <c r="A5" s="23" t="s">
        <v>102</v>
      </c>
      <c r="B5" s="23"/>
      <c r="C5" s="23" t="s">
        <v>103</v>
      </c>
      <c r="D5" s="23"/>
      <c r="E5" s="23"/>
      <c r="F5" s="23"/>
      <c r="G5" s="23"/>
      <c r="H5" s="136">
        <f>SUM(H6:H7)</f>
        <v>300000</v>
      </c>
    </row>
    <row r="6" spans="1:8" s="17" customFormat="1" ht="41.4">
      <c r="A6" s="207"/>
      <c r="B6" s="214" t="s">
        <v>104</v>
      </c>
      <c r="C6" s="11" t="s">
        <v>105</v>
      </c>
      <c r="D6" s="16" t="s">
        <v>26</v>
      </c>
      <c r="E6" s="11" t="s">
        <v>248</v>
      </c>
      <c r="F6" s="16" t="s">
        <v>14</v>
      </c>
      <c r="G6" s="16">
        <v>8</v>
      </c>
      <c r="H6" s="127">
        <v>100000</v>
      </c>
    </row>
    <row r="7" spans="1:8" s="17" customFormat="1" ht="27.6">
      <c r="A7" s="208"/>
      <c r="B7" s="215"/>
      <c r="C7" s="11" t="s">
        <v>106</v>
      </c>
      <c r="D7" s="16" t="s">
        <v>26</v>
      </c>
      <c r="E7" s="11" t="s">
        <v>265</v>
      </c>
      <c r="F7" s="16" t="s">
        <v>14</v>
      </c>
      <c r="G7" s="16">
        <v>8</v>
      </c>
      <c r="H7" s="127">
        <v>200000</v>
      </c>
    </row>
    <row r="8" spans="1:8" ht="13.8">
      <c r="A8" s="23" t="s">
        <v>107</v>
      </c>
      <c r="B8" s="23"/>
      <c r="C8" s="23" t="s">
        <v>108</v>
      </c>
      <c r="D8" s="23"/>
      <c r="E8" s="23"/>
      <c r="F8" s="23"/>
      <c r="G8" s="23"/>
      <c r="H8" s="138">
        <f>SUM(H9:H10)</f>
        <v>450000</v>
      </c>
    </row>
    <row r="9" spans="1:8" ht="27.6">
      <c r="A9" s="209"/>
      <c r="B9" s="216" t="s">
        <v>247</v>
      </c>
      <c r="C9" s="155" t="s">
        <v>109</v>
      </c>
      <c r="D9" s="167" t="s">
        <v>26</v>
      </c>
      <c r="E9" s="155" t="s">
        <v>249</v>
      </c>
      <c r="F9" s="168" t="s">
        <v>14</v>
      </c>
      <c r="G9" s="168">
        <v>8</v>
      </c>
      <c r="H9" s="154">
        <v>0</v>
      </c>
    </row>
    <row r="10" spans="1:8" ht="55.2">
      <c r="A10" s="210"/>
      <c r="B10" s="216"/>
      <c r="C10" s="167" t="s">
        <v>270</v>
      </c>
      <c r="D10" s="167" t="s">
        <v>26</v>
      </c>
      <c r="E10" s="155" t="s">
        <v>277</v>
      </c>
      <c r="F10" s="168" t="s">
        <v>14</v>
      </c>
      <c r="G10" s="168">
        <v>8</v>
      </c>
      <c r="H10" s="154">
        <v>450000</v>
      </c>
    </row>
    <row r="11" spans="1:8" ht="13.8">
      <c r="A11" s="23" t="s">
        <v>110</v>
      </c>
      <c r="B11" s="23"/>
      <c r="C11" s="23" t="s">
        <v>111</v>
      </c>
      <c r="D11" s="23"/>
      <c r="E11" s="23"/>
      <c r="F11" s="23"/>
      <c r="G11" s="23"/>
      <c r="H11" s="138">
        <f>SUM(H12:H13)</f>
        <v>920000</v>
      </c>
    </row>
    <row r="12" spans="1:8" ht="27.6">
      <c r="A12" s="211"/>
      <c r="B12" s="204" t="s">
        <v>112</v>
      </c>
      <c r="C12" s="16" t="s">
        <v>113</v>
      </c>
      <c r="D12" s="114" t="s">
        <v>13</v>
      </c>
      <c r="E12" s="13" t="s">
        <v>114</v>
      </c>
      <c r="F12" s="114" t="s">
        <v>14</v>
      </c>
      <c r="G12" s="114">
        <v>8</v>
      </c>
      <c r="H12" s="127">
        <v>920000</v>
      </c>
    </row>
    <row r="13" spans="1:8" ht="13.8">
      <c r="A13" s="212"/>
      <c r="B13" s="213"/>
      <c r="C13" s="14" t="s">
        <v>115</v>
      </c>
      <c r="D13" s="114" t="s">
        <v>13</v>
      </c>
      <c r="E13" s="113" t="s">
        <v>116</v>
      </c>
      <c r="F13" s="114" t="s">
        <v>14</v>
      </c>
      <c r="G13" s="14">
        <v>2</v>
      </c>
      <c r="H13" s="127">
        <v>0</v>
      </c>
    </row>
    <row r="14" spans="1:8" ht="13.8">
      <c r="A14" s="23" t="s">
        <v>117</v>
      </c>
      <c r="B14" s="23"/>
      <c r="C14" s="23" t="s">
        <v>118</v>
      </c>
      <c r="D14" s="23"/>
      <c r="E14" s="23"/>
      <c r="F14" s="23"/>
      <c r="G14" s="23"/>
      <c r="H14" s="138">
        <f>SUM(H15)</f>
        <v>780000</v>
      </c>
    </row>
    <row r="15" spans="1:8" ht="41.4">
      <c r="A15" s="168"/>
      <c r="B15" s="155" t="s">
        <v>250</v>
      </c>
      <c r="C15" s="153" t="s">
        <v>119</v>
      </c>
      <c r="D15" s="167" t="s">
        <v>26</v>
      </c>
      <c r="E15" s="152" t="s">
        <v>251</v>
      </c>
      <c r="F15" s="168" t="s">
        <v>14</v>
      </c>
      <c r="G15" s="153">
        <v>1</v>
      </c>
      <c r="H15" s="154">
        <v>780000</v>
      </c>
    </row>
    <row r="16" spans="1:8" ht="13.8">
      <c r="A16" s="23" t="s">
        <v>230</v>
      </c>
      <c r="B16" s="23"/>
      <c r="C16" s="23"/>
      <c r="D16" s="23"/>
      <c r="E16" s="23"/>
      <c r="F16" s="23"/>
      <c r="G16" s="23"/>
      <c r="H16" s="138">
        <f>H5+H8+H11+H14</f>
        <v>2450000</v>
      </c>
    </row>
    <row r="18" spans="1:8">
      <c r="A18" s="18"/>
      <c r="B18" s="18"/>
      <c r="C18" s="18"/>
      <c r="D18" s="18"/>
      <c r="E18" s="18"/>
      <c r="F18" s="18"/>
      <c r="G18" s="18"/>
      <c r="H18" s="18"/>
    </row>
    <row r="19" spans="1:8">
      <c r="C19" s="61" t="s">
        <v>59</v>
      </c>
      <c r="D19" s="61"/>
    </row>
    <row r="20" spans="1:8" ht="13.8">
      <c r="A20" s="19"/>
      <c r="B20" s="19"/>
      <c r="C20" s="118" t="s">
        <v>60</v>
      </c>
      <c r="D20" s="64">
        <v>780000</v>
      </c>
      <c r="E20" s="19"/>
      <c r="F20" s="19"/>
      <c r="G20" s="19"/>
      <c r="H20" s="19"/>
    </row>
    <row r="21" spans="1:8">
      <c r="A21" s="18"/>
      <c r="B21" s="18"/>
      <c r="C21" s="118" t="s">
        <v>61</v>
      </c>
      <c r="D21" s="64">
        <v>0</v>
      </c>
      <c r="E21" s="18"/>
      <c r="F21" s="18"/>
      <c r="G21" s="18"/>
      <c r="H21" s="18"/>
    </row>
    <row r="22" spans="1:8">
      <c r="A22" s="18"/>
      <c r="B22" s="18"/>
      <c r="C22" s="118" t="s">
        <v>62</v>
      </c>
      <c r="D22" s="64">
        <v>0</v>
      </c>
      <c r="E22" s="18"/>
      <c r="F22" s="18"/>
      <c r="G22" s="18"/>
      <c r="H22" s="18"/>
    </row>
    <row r="23" spans="1:8" ht="13.8">
      <c r="A23" s="20"/>
      <c r="B23" s="20"/>
      <c r="C23" s="118" t="s">
        <v>63</v>
      </c>
      <c r="D23" s="64">
        <v>0</v>
      </c>
      <c r="E23" s="20"/>
      <c r="F23" s="20"/>
      <c r="G23" s="20"/>
      <c r="H23" s="20"/>
    </row>
    <row r="24" spans="1:8" ht="13.8">
      <c r="A24" s="20"/>
      <c r="B24" s="20"/>
      <c r="C24" s="118" t="s">
        <v>64</v>
      </c>
      <c r="D24" s="64">
        <v>0</v>
      </c>
      <c r="E24" s="20"/>
      <c r="F24" s="20"/>
      <c r="G24" s="20"/>
      <c r="H24" s="20"/>
    </row>
    <row r="25" spans="1:8">
      <c r="C25" s="118" t="s">
        <v>65</v>
      </c>
      <c r="D25" s="64">
        <v>0</v>
      </c>
    </row>
    <row r="26" spans="1:8">
      <c r="C26" s="118" t="s">
        <v>66</v>
      </c>
      <c r="D26" s="64">
        <v>1670000</v>
      </c>
    </row>
    <row r="27" spans="1:8" ht="13.8">
      <c r="A27" s="21"/>
      <c r="B27" s="21"/>
      <c r="C27" s="118"/>
      <c r="D27" s="119"/>
      <c r="E27" s="21"/>
      <c r="F27" s="21"/>
      <c r="G27" s="21"/>
      <c r="H27" s="21"/>
    </row>
    <row r="28" spans="1:8">
      <c r="C28" s="118" t="s">
        <v>120</v>
      </c>
      <c r="D28" s="119">
        <v>2450000</v>
      </c>
    </row>
    <row r="29" spans="1:8">
      <c r="C29" s="120"/>
      <c r="D29" s="121"/>
    </row>
    <row r="30" spans="1:8">
      <c r="C30" s="118" t="s">
        <v>68</v>
      </c>
      <c r="D30" s="122"/>
    </row>
    <row r="31" spans="1:8">
      <c r="C31" s="118" t="s">
        <v>69</v>
      </c>
      <c r="D31" s="122"/>
    </row>
    <row r="32" spans="1:8">
      <c r="C32" s="123"/>
      <c r="D32" s="124"/>
    </row>
    <row r="33" spans="3:4">
      <c r="C33" s="124"/>
      <c r="D33" s="124"/>
    </row>
    <row r="34" spans="3:4">
      <c r="C34" s="124"/>
      <c r="D34" s="124"/>
    </row>
    <row r="35" spans="3:4">
      <c r="C35" s="28"/>
      <c r="D35" s="28"/>
    </row>
  </sheetData>
  <customSheetViews>
    <customSheetView guid="{8631FC53-5A46-40F2-9C5C-9CB6688ABA77}" showGridLines="0">
      <pane ySplit="4" topLeftCell="A5" activePane="bottomLeft" state="frozen"/>
      <selection pane="bottomLeft" activeCell="M21" sqref="M21"/>
      <pageMargins left="0.7" right="0.7" top="0.78740157499999996" bottom="0.78740157499999996" header="0.3" footer="0.3"/>
      <pageSetup paperSize="9" orientation="portrait" r:id="rId1"/>
    </customSheetView>
    <customSheetView guid="{06DDCDA4-11A0-F547-AC0F-D5758DC4A704}" showGridLines="0">
      <pane ySplit="4" topLeftCell="A5" activePane="bottomLeft" state="frozen"/>
      <selection pane="bottomLeft" activeCell="M21" sqref="M21"/>
      <pageMargins left="0.7" right="0.7" top="0.78740157499999996" bottom="0.78740157499999996" header="0.3" footer="0.3"/>
      <pageSetup paperSize="9" orientation="portrait" r:id="rId2"/>
    </customSheetView>
    <customSheetView guid="{688152BF-0A45-498B-91B4-FD8DEB3625AA}" showGridLines="0" hiddenColumns="1">
      <pane ySplit="4" topLeftCell="A5" activePane="bottomLeft" state="frozen"/>
      <selection pane="bottomLeft" activeCell="I1" sqref="I1:N1048576"/>
      <pageMargins left="0.7" right="0.7" top="0.78740157499999996" bottom="0.78740157499999996" header="0.3" footer="0.3"/>
      <pageSetup paperSize="9" orientation="portrait" r:id="rId3"/>
    </customSheetView>
    <customSheetView guid="{1903203E-35D6-4EC9-852E-47AF0CFF899B}" showGridLines="0">
      <pane ySplit="4" topLeftCell="A5" activePane="bottomLeft" state="frozen"/>
      <selection pane="bottomLeft" activeCell="M21" sqref="M21"/>
      <pageMargins left="0.7" right="0.7" top="0.78740157499999996" bottom="0.78740157499999996" header="0.3" footer="0.3"/>
      <pageSetup paperSize="9" orientation="portrait" r:id="rId4"/>
    </customSheetView>
    <customSheetView guid="{FC4B78DE-C9C2-4288-83D7-53EAB804E260}" showGridLines="0">
      <pane ySplit="4" topLeftCell="A5" activePane="bottomLeft" state="frozen"/>
      <selection pane="bottomLeft" activeCell="A15" sqref="A15:XFD15"/>
      <pageMargins left="0.7" right="0.7" top="0.78740157499999996" bottom="0.78740157499999996" header="0.3" footer="0.3"/>
      <pageSetup paperSize="9" orientation="portrait" r:id="rId5"/>
    </customSheetView>
  </customSheetViews>
  <mergeCells count="14">
    <mergeCell ref="G3:G4"/>
    <mergeCell ref="H3:H4"/>
    <mergeCell ref="A3:A4"/>
    <mergeCell ref="C3:C4"/>
    <mergeCell ref="D3:D4"/>
    <mergeCell ref="E3:E4"/>
    <mergeCell ref="F3:F4"/>
    <mergeCell ref="B3:B4"/>
    <mergeCell ref="A6:A7"/>
    <mergeCell ref="A9:A10"/>
    <mergeCell ref="A12:A13"/>
    <mergeCell ref="B12:B13"/>
    <mergeCell ref="B6:B7"/>
    <mergeCell ref="B9:B10"/>
  </mergeCells>
  <pageMargins left="0.7" right="0.7" top="0.78740157499999996" bottom="0.78740157499999996" header="0.3" footer="0.3"/>
  <pageSetup paperSize="9" orientation="portrait"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9"/>
  <sheetViews>
    <sheetView showGridLines="0" zoomScaleNormal="60" workbookViewId="0">
      <pane ySplit="4" topLeftCell="A5" activePane="bottomLeft" state="frozen"/>
      <selection pane="bottomLeft" activeCell="O16" sqref="O16"/>
    </sheetView>
  </sheetViews>
  <sheetFormatPr defaultColWidth="15.6328125" defaultRowHeight="15" customHeight="1"/>
  <cols>
    <col min="1" max="1" width="15.6328125" style="8"/>
    <col min="2" max="2" width="95.6328125" style="8" customWidth="1"/>
    <col min="3" max="3" width="60.6328125" style="8" customWidth="1"/>
    <col min="4" max="4" width="15.6328125" style="8"/>
    <col min="5" max="5" width="95.6328125" style="8" customWidth="1"/>
    <col min="6" max="7" width="15.6328125" style="8"/>
    <col min="8" max="8" width="15.36328125" style="8" bestFit="1" customWidth="1"/>
    <col min="9" max="16384" width="15.6328125" style="8"/>
  </cols>
  <sheetData>
    <row r="1" spans="1:8" s="149" customFormat="1" ht="18.600000000000001">
      <c r="A1" s="148" t="s">
        <v>121</v>
      </c>
      <c r="B1" s="148" t="s">
        <v>122</v>
      </c>
    </row>
    <row r="2" spans="1:8" ht="15" customHeight="1">
      <c r="A2" s="7"/>
      <c r="B2" s="7"/>
    </row>
    <row r="3" spans="1:8" ht="15" customHeight="1">
      <c r="A3" s="218" t="s">
        <v>2</v>
      </c>
      <c r="B3" s="217" t="s">
        <v>3</v>
      </c>
      <c r="C3" s="218" t="s">
        <v>4</v>
      </c>
      <c r="D3" s="217" t="s">
        <v>5</v>
      </c>
      <c r="E3" s="217" t="s">
        <v>6</v>
      </c>
      <c r="F3" s="217" t="s">
        <v>7</v>
      </c>
      <c r="G3" s="217" t="s">
        <v>8</v>
      </c>
      <c r="H3" s="217" t="s">
        <v>72</v>
      </c>
    </row>
    <row r="4" spans="1:8" ht="15" customHeight="1">
      <c r="A4" s="218"/>
      <c r="B4" s="217"/>
      <c r="C4" s="218"/>
      <c r="D4" s="217"/>
      <c r="E4" s="217"/>
      <c r="F4" s="217"/>
      <c r="G4" s="217"/>
      <c r="H4" s="217"/>
    </row>
    <row r="5" spans="1:8" ht="15" customHeight="1">
      <c r="A5" s="23" t="s">
        <v>123</v>
      </c>
      <c r="B5" s="23"/>
      <c r="C5" s="23" t="s">
        <v>252</v>
      </c>
      <c r="D5" s="23"/>
      <c r="E5" s="23"/>
      <c r="F5" s="23"/>
      <c r="G5" s="23"/>
      <c r="H5" s="138">
        <f>SUM(H6:H7)</f>
        <v>3625650</v>
      </c>
    </row>
    <row r="6" spans="1:8" ht="27.6">
      <c r="A6" s="219"/>
      <c r="B6" s="204" t="s">
        <v>228</v>
      </c>
      <c r="C6" s="16" t="s">
        <v>124</v>
      </c>
      <c r="D6" s="16" t="s">
        <v>93</v>
      </c>
      <c r="E6" s="11" t="s">
        <v>253</v>
      </c>
      <c r="F6" s="14" t="s">
        <v>14</v>
      </c>
      <c r="G6" s="16">
        <v>7</v>
      </c>
      <c r="H6" s="127">
        <v>3625650</v>
      </c>
    </row>
    <row r="7" spans="1:8" ht="42.75" customHeight="1">
      <c r="A7" s="221"/>
      <c r="B7" s="204"/>
      <c r="C7" s="14" t="s">
        <v>125</v>
      </c>
      <c r="D7" s="14" t="s">
        <v>93</v>
      </c>
      <c r="E7" s="113" t="s">
        <v>254</v>
      </c>
      <c r="F7" s="14" t="s">
        <v>14</v>
      </c>
      <c r="G7" s="128"/>
      <c r="H7" s="127">
        <v>0</v>
      </c>
    </row>
    <row r="8" spans="1:8" ht="15" customHeight="1">
      <c r="A8" s="23" t="s">
        <v>126</v>
      </c>
      <c r="B8" s="23"/>
      <c r="C8" s="23" t="s">
        <v>127</v>
      </c>
      <c r="D8" s="23"/>
      <c r="E8" s="23"/>
      <c r="F8" s="23"/>
      <c r="G8" s="23"/>
      <c r="H8" s="138">
        <f>H9</f>
        <v>0</v>
      </c>
    </row>
    <row r="9" spans="1:8" ht="55.2">
      <c r="A9" s="168"/>
      <c r="B9" s="155" t="s">
        <v>271</v>
      </c>
      <c r="C9" s="153" t="s">
        <v>128</v>
      </c>
      <c r="D9" s="153" t="s">
        <v>93</v>
      </c>
      <c r="E9" s="153" t="s">
        <v>255</v>
      </c>
      <c r="F9" s="169"/>
      <c r="G9" s="169"/>
      <c r="H9" s="154">
        <v>0</v>
      </c>
    </row>
    <row r="10" spans="1:8" ht="15" customHeight="1">
      <c r="A10" s="23" t="s">
        <v>129</v>
      </c>
      <c r="B10" s="23"/>
      <c r="C10" s="23" t="s">
        <v>130</v>
      </c>
      <c r="D10" s="23"/>
      <c r="E10" s="23"/>
      <c r="F10" s="23"/>
      <c r="G10" s="23"/>
      <c r="H10" s="138">
        <f>SUM(H11:H14)</f>
        <v>0</v>
      </c>
    </row>
    <row r="11" spans="1:8" ht="41.4">
      <c r="A11" s="219"/>
      <c r="B11" s="204" t="s">
        <v>272</v>
      </c>
      <c r="C11" s="14" t="s">
        <v>131</v>
      </c>
      <c r="D11" s="14" t="s">
        <v>93</v>
      </c>
      <c r="E11" s="113" t="s">
        <v>256</v>
      </c>
      <c r="F11" s="14" t="s">
        <v>14</v>
      </c>
      <c r="G11" s="14">
        <v>7</v>
      </c>
      <c r="H11" s="127">
        <v>0</v>
      </c>
    </row>
    <row r="12" spans="1:8" ht="13.8">
      <c r="A12" s="220"/>
      <c r="B12" s="213"/>
      <c r="C12" s="14" t="s">
        <v>132</v>
      </c>
      <c r="D12" s="14" t="s">
        <v>93</v>
      </c>
      <c r="E12" s="14" t="s">
        <v>257</v>
      </c>
      <c r="F12" s="14" t="s">
        <v>14</v>
      </c>
      <c r="G12" s="14">
        <v>7</v>
      </c>
      <c r="H12" s="127">
        <v>0</v>
      </c>
    </row>
    <row r="13" spans="1:8" ht="27.6">
      <c r="A13" s="220"/>
      <c r="B13" s="213"/>
      <c r="C13" s="14" t="s">
        <v>133</v>
      </c>
      <c r="D13" s="14" t="s">
        <v>93</v>
      </c>
      <c r="E13" s="113" t="s">
        <v>134</v>
      </c>
      <c r="F13" s="14" t="s">
        <v>14</v>
      </c>
      <c r="G13" s="14">
        <v>7</v>
      </c>
      <c r="H13" s="127">
        <v>0</v>
      </c>
    </row>
    <row r="14" spans="1:8" ht="13.8">
      <c r="A14" s="221"/>
      <c r="B14" s="213"/>
      <c r="C14" s="14" t="s">
        <v>135</v>
      </c>
      <c r="D14" s="14" t="s">
        <v>93</v>
      </c>
      <c r="E14" s="113" t="s">
        <v>136</v>
      </c>
      <c r="F14" s="14" t="s">
        <v>14</v>
      </c>
      <c r="G14" s="14">
        <v>7</v>
      </c>
      <c r="H14" s="127">
        <v>0</v>
      </c>
    </row>
    <row r="15" spans="1:8" ht="15" customHeight="1">
      <c r="A15" s="23" t="s">
        <v>137</v>
      </c>
      <c r="B15" s="23"/>
      <c r="C15" s="23" t="s">
        <v>138</v>
      </c>
      <c r="D15" s="23"/>
      <c r="E15" s="23"/>
      <c r="F15" s="23"/>
      <c r="G15" s="23"/>
      <c r="H15" s="138">
        <f>SUM(H16:H20)</f>
        <v>0</v>
      </c>
    </row>
    <row r="16" spans="1:8" ht="27.6">
      <c r="A16" s="222"/>
      <c r="B16" s="216" t="s">
        <v>231</v>
      </c>
      <c r="C16" s="152" t="s">
        <v>139</v>
      </c>
      <c r="D16" s="152" t="s">
        <v>93</v>
      </c>
      <c r="E16" s="152" t="s">
        <v>140</v>
      </c>
      <c r="F16" s="153" t="s">
        <v>14</v>
      </c>
      <c r="G16" s="153">
        <v>7</v>
      </c>
      <c r="H16" s="154">
        <v>0</v>
      </c>
    </row>
    <row r="17" spans="1:8" ht="27.6">
      <c r="A17" s="223"/>
      <c r="B17" s="225"/>
      <c r="C17" s="152" t="s">
        <v>141</v>
      </c>
      <c r="D17" s="152" t="s">
        <v>93</v>
      </c>
      <c r="E17" s="152" t="s">
        <v>142</v>
      </c>
      <c r="F17" s="153" t="s">
        <v>14</v>
      </c>
      <c r="G17" s="153">
        <v>7</v>
      </c>
      <c r="H17" s="154">
        <v>0</v>
      </c>
    </row>
    <row r="18" spans="1:8" ht="13.8">
      <c r="A18" s="223"/>
      <c r="B18" s="225"/>
      <c r="C18" s="152" t="s">
        <v>143</v>
      </c>
      <c r="D18" s="152" t="s">
        <v>93</v>
      </c>
      <c r="E18" s="152" t="s">
        <v>258</v>
      </c>
      <c r="F18" s="153" t="s">
        <v>14</v>
      </c>
      <c r="G18" s="153">
        <v>7</v>
      </c>
      <c r="H18" s="154">
        <v>0</v>
      </c>
    </row>
    <row r="19" spans="1:8" ht="13.8">
      <c r="A19" s="223"/>
      <c r="B19" s="225"/>
      <c r="C19" s="152" t="s">
        <v>144</v>
      </c>
      <c r="D19" s="152" t="s">
        <v>93</v>
      </c>
      <c r="E19" s="152" t="s">
        <v>145</v>
      </c>
      <c r="F19" s="153" t="s">
        <v>14</v>
      </c>
      <c r="G19" s="153">
        <v>7</v>
      </c>
      <c r="H19" s="154">
        <v>0</v>
      </c>
    </row>
    <row r="20" spans="1:8" ht="13.8">
      <c r="A20" s="224"/>
      <c r="B20" s="225"/>
      <c r="C20" s="152" t="s">
        <v>146</v>
      </c>
      <c r="D20" s="152" t="s">
        <v>93</v>
      </c>
      <c r="E20" s="152" t="s">
        <v>147</v>
      </c>
      <c r="F20" s="153" t="s">
        <v>14</v>
      </c>
      <c r="G20" s="153">
        <v>7</v>
      </c>
      <c r="H20" s="154">
        <v>0</v>
      </c>
    </row>
    <row r="21" spans="1:8" ht="15" customHeight="1">
      <c r="A21" s="23" t="s">
        <v>230</v>
      </c>
      <c r="B21" s="23"/>
      <c r="C21" s="23"/>
      <c r="D21" s="23"/>
      <c r="E21" s="23"/>
      <c r="F21" s="23"/>
      <c r="G21" s="23"/>
      <c r="H21" s="138">
        <f>H5+H8+H10+H15</f>
        <v>3625650</v>
      </c>
    </row>
    <row r="23" spans="1:8" ht="15" customHeight="1">
      <c r="A23" s="18"/>
      <c r="B23" s="18"/>
      <c r="C23" s="61" t="s">
        <v>59</v>
      </c>
      <c r="D23" s="61"/>
      <c r="E23" s="18"/>
      <c r="F23" s="18"/>
      <c r="G23" s="18"/>
      <c r="H23" s="18"/>
    </row>
    <row r="24" spans="1:8" ht="15" customHeight="1">
      <c r="C24" s="118" t="s">
        <v>60</v>
      </c>
      <c r="D24" s="64">
        <v>0</v>
      </c>
    </row>
    <row r="25" spans="1:8" ht="15" customHeight="1">
      <c r="A25" s="19"/>
      <c r="B25" s="19"/>
      <c r="C25" s="118" t="s">
        <v>61</v>
      </c>
      <c r="D25" s="64">
        <v>0</v>
      </c>
      <c r="G25" s="19"/>
      <c r="H25" s="19"/>
    </row>
    <row r="26" spans="1:8" ht="15" customHeight="1">
      <c r="A26" s="18"/>
      <c r="B26" s="18"/>
      <c r="C26" s="118" t="s">
        <v>62</v>
      </c>
      <c r="D26" s="64">
        <v>0</v>
      </c>
      <c r="G26" s="18"/>
      <c r="H26" s="18"/>
    </row>
    <row r="27" spans="1:8" ht="15" customHeight="1">
      <c r="A27" s="18"/>
      <c r="B27" s="18"/>
      <c r="C27" s="118" t="s">
        <v>63</v>
      </c>
      <c r="D27" s="64">
        <v>0</v>
      </c>
      <c r="G27" s="18"/>
      <c r="H27" s="18"/>
    </row>
    <row r="28" spans="1:8" ht="15" customHeight="1">
      <c r="A28" s="20"/>
      <c r="B28" s="20"/>
      <c r="C28" s="118" t="s">
        <v>64</v>
      </c>
      <c r="D28" s="64">
        <v>0</v>
      </c>
      <c r="G28" s="20"/>
      <c r="H28" s="20"/>
    </row>
    <row r="29" spans="1:8" ht="15" customHeight="1">
      <c r="A29" s="20"/>
      <c r="B29" s="20"/>
      <c r="C29" s="118" t="s">
        <v>65</v>
      </c>
      <c r="D29" s="64">
        <v>3625650</v>
      </c>
      <c r="G29" s="20"/>
      <c r="H29" s="20"/>
    </row>
    <row r="30" spans="1:8" ht="15" customHeight="1">
      <c r="C30" s="118" t="s">
        <v>66</v>
      </c>
      <c r="D30" s="64">
        <v>0</v>
      </c>
    </row>
    <row r="31" spans="1:8" ht="15" customHeight="1">
      <c r="C31" s="118"/>
      <c r="D31" s="119"/>
    </row>
    <row r="32" spans="1:8" ht="15" customHeight="1">
      <c r="A32" s="21"/>
      <c r="B32" s="21"/>
      <c r="C32" s="118" t="s">
        <v>148</v>
      </c>
      <c r="D32" s="119">
        <v>3625650</v>
      </c>
      <c r="G32" s="21"/>
      <c r="H32" s="21"/>
    </row>
    <row r="33" spans="3:4" ht="15" customHeight="1">
      <c r="C33" s="120"/>
      <c r="D33" s="121"/>
    </row>
    <row r="34" spans="3:4" ht="15" customHeight="1">
      <c r="C34" s="118" t="s">
        <v>68</v>
      </c>
      <c r="D34" s="122"/>
    </row>
    <row r="35" spans="3:4" ht="15" customHeight="1">
      <c r="C35" s="118" t="s">
        <v>69</v>
      </c>
      <c r="D35" s="122"/>
    </row>
    <row r="36" spans="3:4" ht="15" customHeight="1">
      <c r="C36" s="123"/>
      <c r="D36" s="124"/>
    </row>
    <row r="37" spans="3:4" ht="15" customHeight="1">
      <c r="C37" s="124"/>
      <c r="D37" s="124"/>
    </row>
    <row r="38" spans="3:4" ht="15" customHeight="1">
      <c r="C38" s="124"/>
      <c r="D38" s="124"/>
    </row>
    <row r="39" spans="3:4" ht="15" customHeight="1">
      <c r="C39" s="28"/>
      <c r="D39" s="28"/>
    </row>
  </sheetData>
  <customSheetViews>
    <customSheetView guid="{8631FC53-5A46-40F2-9C5C-9CB6688ABA77}" showGridLines="0">
      <pane ySplit="4" topLeftCell="A5" activePane="bottomLeft" state="frozen"/>
      <selection pane="bottomLeft" activeCell="O16" sqref="O16"/>
      <pageMargins left="0.7" right="0.7" top="0.78740157499999996" bottom="0.78740157499999996" header="0.3" footer="0.3"/>
      <pageSetup paperSize="9" orientation="portrait" r:id="rId1"/>
    </customSheetView>
    <customSheetView guid="{06DDCDA4-11A0-F547-AC0F-D5758DC4A704}" showGridLines="0">
      <pane ySplit="4" topLeftCell="A5" activePane="bottomLeft" state="frozen"/>
      <selection pane="bottomLeft" activeCell="O16" sqref="O16"/>
      <pageMargins left="0.7" right="0.7" top="0.78740157499999996" bottom="0.78740157499999996" header="0.3" footer="0.3"/>
      <pageSetup paperSize="9" orientation="portrait" r:id="rId2"/>
    </customSheetView>
    <customSheetView guid="{688152BF-0A45-498B-91B4-FD8DEB3625AA}" showGridLines="0" hiddenColumns="1">
      <pane ySplit="4" topLeftCell="A5" activePane="bottomLeft" state="frozen"/>
      <selection pane="bottomLeft" activeCell="N1" sqref="I1:N1048576"/>
      <pageMargins left="0.7" right="0.7" top="0.78740157499999996" bottom="0.78740157499999996" header="0.3" footer="0.3"/>
      <pageSetup paperSize="9" orientation="portrait" r:id="rId3"/>
    </customSheetView>
    <customSheetView guid="{1903203E-35D6-4EC9-852E-47AF0CFF899B}" showGridLines="0">
      <pane ySplit="4" topLeftCell="A5" activePane="bottomLeft" state="frozen"/>
      <selection pane="bottomLeft" activeCell="O16" sqref="O16"/>
      <pageMargins left="0.7" right="0.7" top="0.78740157499999996" bottom="0.78740157499999996" header="0.3" footer="0.3"/>
      <pageSetup paperSize="9" orientation="portrait" r:id="rId4"/>
    </customSheetView>
    <customSheetView guid="{FC4B78DE-C9C2-4288-83D7-53EAB804E260}" showGridLines="0">
      <pane ySplit="4" topLeftCell="A5" activePane="bottomLeft" state="frozen"/>
      <selection pane="bottomLeft" activeCell="B6" sqref="B6:B7"/>
      <pageMargins left="0.7" right="0.7" top="0.78740157499999996" bottom="0.78740157499999996" header="0.3" footer="0.3"/>
      <pageSetup paperSize="9" orientation="portrait" r:id="rId5"/>
    </customSheetView>
  </customSheetViews>
  <mergeCells count="14">
    <mergeCell ref="H3:H4"/>
    <mergeCell ref="D3:D4"/>
    <mergeCell ref="E3:E4"/>
    <mergeCell ref="F3:F4"/>
    <mergeCell ref="C3:C4"/>
    <mergeCell ref="A11:A14"/>
    <mergeCell ref="A16:A20"/>
    <mergeCell ref="A6:A7"/>
    <mergeCell ref="A3:A4"/>
    <mergeCell ref="G3:G4"/>
    <mergeCell ref="B16:B20"/>
    <mergeCell ref="B3:B4"/>
    <mergeCell ref="B11:B14"/>
    <mergeCell ref="B6:B7"/>
  </mergeCells>
  <pageMargins left="0.7" right="0.7" top="0.78740157499999996" bottom="0.78740157499999996" header="0.3" footer="0.3"/>
  <pageSetup paperSize="9" orientation="portrait"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3"/>
  <sheetViews>
    <sheetView showGridLines="0" zoomScaleNormal="100" workbookViewId="0">
      <pane ySplit="4" topLeftCell="A5" activePane="bottomLeft" state="frozen"/>
      <selection pane="bottomLeft" activeCell="I1" sqref="I1:N1048576"/>
    </sheetView>
  </sheetViews>
  <sheetFormatPr defaultColWidth="15.6328125" defaultRowHeight="13.2"/>
  <cols>
    <col min="1" max="1" width="15.6328125" style="8"/>
    <col min="2" max="2" width="95.6328125" style="8" customWidth="1"/>
    <col min="3" max="3" width="60.6328125" style="8" customWidth="1"/>
    <col min="4" max="4" width="15.6328125" style="8"/>
    <col min="5" max="5" width="95.6328125" style="8" customWidth="1"/>
    <col min="6" max="7" width="15.6328125" style="8"/>
    <col min="8" max="8" width="16.08984375" style="8" bestFit="1" customWidth="1"/>
    <col min="9" max="16384" width="15.6328125" style="8"/>
  </cols>
  <sheetData>
    <row r="1" spans="1:8" s="149" customFormat="1" ht="18.600000000000001">
      <c r="A1" s="148" t="s">
        <v>172</v>
      </c>
      <c r="B1" s="148" t="s">
        <v>173</v>
      </c>
    </row>
    <row r="2" spans="1:8" ht="13.8">
      <c r="A2" s="7"/>
      <c r="B2" s="7"/>
    </row>
    <row r="3" spans="1:8">
      <c r="A3" s="218" t="s">
        <v>2</v>
      </c>
      <c r="B3" s="217" t="s">
        <v>3</v>
      </c>
      <c r="C3" s="218" t="s">
        <v>4</v>
      </c>
      <c r="D3" s="217" t="s">
        <v>5</v>
      </c>
      <c r="E3" s="217" t="s">
        <v>6</v>
      </c>
      <c r="F3" s="217" t="s">
        <v>7</v>
      </c>
      <c r="G3" s="217" t="s">
        <v>8</v>
      </c>
      <c r="H3" s="217" t="s">
        <v>72</v>
      </c>
    </row>
    <row r="4" spans="1:8">
      <c r="A4" s="218"/>
      <c r="B4" s="217"/>
      <c r="C4" s="218"/>
      <c r="D4" s="217"/>
      <c r="E4" s="217"/>
      <c r="F4" s="217"/>
      <c r="G4" s="217"/>
      <c r="H4" s="217"/>
    </row>
    <row r="5" spans="1:8" ht="13.8">
      <c r="A5" s="23" t="s">
        <v>174</v>
      </c>
      <c r="B5" s="23"/>
      <c r="C5" s="23" t="s">
        <v>175</v>
      </c>
      <c r="D5" s="23"/>
      <c r="E5" s="23"/>
      <c r="F5" s="23"/>
      <c r="G5" s="23"/>
      <c r="H5" s="136">
        <f>SUM(H6:H9)</f>
        <v>400000</v>
      </c>
    </row>
    <row r="6" spans="1:8" ht="81" customHeight="1">
      <c r="A6" s="219"/>
      <c r="B6" s="204" t="s">
        <v>176</v>
      </c>
      <c r="C6" s="15" t="s">
        <v>177</v>
      </c>
      <c r="D6" s="115" t="s">
        <v>163</v>
      </c>
      <c r="E6" s="115" t="s">
        <v>178</v>
      </c>
      <c r="F6" s="115" t="s">
        <v>179</v>
      </c>
      <c r="G6" s="115">
        <v>5</v>
      </c>
      <c r="H6" s="131">
        <v>0</v>
      </c>
    </row>
    <row r="7" spans="1:8" ht="49.5" customHeight="1">
      <c r="A7" s="220"/>
      <c r="B7" s="204"/>
      <c r="C7" s="13" t="s">
        <v>180</v>
      </c>
      <c r="D7" s="13" t="s">
        <v>26</v>
      </c>
      <c r="E7" s="13" t="s">
        <v>181</v>
      </c>
      <c r="F7" s="115" t="s">
        <v>14</v>
      </c>
      <c r="G7" s="115">
        <v>5</v>
      </c>
      <c r="H7" s="131">
        <v>250000</v>
      </c>
    </row>
    <row r="8" spans="1:8" ht="13.8">
      <c r="A8" s="220"/>
      <c r="B8" s="204"/>
      <c r="C8" s="25" t="s">
        <v>182</v>
      </c>
      <c r="D8" s="115" t="s">
        <v>163</v>
      </c>
      <c r="E8" s="13" t="s">
        <v>183</v>
      </c>
      <c r="F8" s="115" t="s">
        <v>14</v>
      </c>
      <c r="G8" s="115">
        <v>5</v>
      </c>
      <c r="H8" s="131">
        <v>150000</v>
      </c>
    </row>
    <row r="9" spans="1:8" ht="13.8">
      <c r="A9" s="221"/>
      <c r="B9" s="204"/>
      <c r="C9" s="25" t="s">
        <v>184</v>
      </c>
      <c r="D9" s="115" t="s">
        <v>163</v>
      </c>
      <c r="E9" s="13" t="s">
        <v>259</v>
      </c>
      <c r="F9" s="133" t="s">
        <v>185</v>
      </c>
      <c r="G9" s="133">
        <v>5</v>
      </c>
      <c r="H9" s="131">
        <v>0</v>
      </c>
    </row>
    <row r="10" spans="1:8" ht="13.8">
      <c r="A10" s="23" t="s">
        <v>187</v>
      </c>
      <c r="B10" s="23"/>
      <c r="C10" s="23" t="s">
        <v>186</v>
      </c>
      <c r="D10" s="22"/>
      <c r="E10" s="22"/>
      <c r="F10" s="24"/>
      <c r="G10" s="24"/>
      <c r="H10" s="135">
        <f>H11</f>
        <v>0</v>
      </c>
    </row>
    <row r="11" spans="1:8" ht="41.4">
      <c r="A11" s="168"/>
      <c r="B11" s="155" t="s">
        <v>278</v>
      </c>
      <c r="C11" s="152" t="s">
        <v>188</v>
      </c>
      <c r="D11" s="152" t="s">
        <v>163</v>
      </c>
      <c r="E11" s="152" t="s">
        <v>189</v>
      </c>
      <c r="F11" s="152" t="s">
        <v>179</v>
      </c>
      <c r="G11" s="152">
        <v>5</v>
      </c>
      <c r="H11" s="170">
        <v>0</v>
      </c>
    </row>
    <row r="12" spans="1:8" ht="13.8">
      <c r="A12" s="23" t="s">
        <v>190</v>
      </c>
      <c r="B12" s="23"/>
      <c r="C12" s="23" t="s">
        <v>191</v>
      </c>
      <c r="D12" s="22"/>
      <c r="E12" s="22"/>
      <c r="F12" s="24"/>
      <c r="G12" s="24"/>
      <c r="H12" s="135">
        <f>H13</f>
        <v>0</v>
      </c>
    </row>
    <row r="13" spans="1:8" ht="27.6">
      <c r="A13" s="117"/>
      <c r="B13" s="25" t="s">
        <v>192</v>
      </c>
      <c r="C13" s="115" t="s">
        <v>193</v>
      </c>
      <c r="D13" s="13" t="s">
        <v>163</v>
      </c>
      <c r="E13" s="13" t="s">
        <v>262</v>
      </c>
      <c r="F13" s="115" t="s">
        <v>185</v>
      </c>
      <c r="G13" s="115">
        <v>5</v>
      </c>
      <c r="H13" s="131">
        <v>0</v>
      </c>
    </row>
    <row r="14" spans="1:8" ht="13.8">
      <c r="A14" s="23" t="s">
        <v>230</v>
      </c>
      <c r="B14" s="23"/>
      <c r="C14" s="23"/>
      <c r="D14" s="22"/>
      <c r="E14" s="22"/>
      <c r="F14" s="22"/>
      <c r="G14" s="24"/>
      <c r="H14" s="135">
        <f>H5+H10+H12</f>
        <v>400000</v>
      </c>
    </row>
    <row r="16" spans="1:8">
      <c r="A16" s="18"/>
      <c r="B16" s="18"/>
      <c r="C16" s="18"/>
      <c r="D16" s="18"/>
      <c r="E16" s="18"/>
      <c r="F16" s="18"/>
      <c r="G16" s="18"/>
      <c r="H16" s="18"/>
    </row>
    <row r="17" spans="1:8">
      <c r="C17" s="61" t="s">
        <v>59</v>
      </c>
      <c r="D17" s="61"/>
    </row>
    <row r="18" spans="1:8" ht="13.8">
      <c r="A18" s="19"/>
      <c r="B18" s="19"/>
      <c r="C18" s="118" t="s">
        <v>60</v>
      </c>
      <c r="D18" s="64">
        <v>0</v>
      </c>
      <c r="E18" s="19"/>
      <c r="F18" s="19"/>
      <c r="G18" s="19"/>
      <c r="H18" s="19"/>
    </row>
    <row r="19" spans="1:8">
      <c r="A19" s="18"/>
      <c r="B19" s="18"/>
      <c r="C19" s="118" t="s">
        <v>61</v>
      </c>
      <c r="D19" s="64">
        <v>0</v>
      </c>
      <c r="E19" s="18"/>
      <c r="F19" s="18"/>
      <c r="G19" s="18"/>
      <c r="H19" s="18"/>
    </row>
    <row r="20" spans="1:8">
      <c r="A20" s="18"/>
      <c r="B20" s="18"/>
      <c r="C20" s="118" t="s">
        <v>62</v>
      </c>
      <c r="D20" s="64">
        <v>0</v>
      </c>
      <c r="E20" s="18"/>
      <c r="F20" s="18"/>
      <c r="G20" s="18"/>
      <c r="H20" s="18"/>
    </row>
    <row r="21" spans="1:8" ht="13.8">
      <c r="A21" s="20"/>
      <c r="B21" s="20"/>
      <c r="C21" s="118" t="s">
        <v>63</v>
      </c>
      <c r="D21" s="64">
        <v>400000</v>
      </c>
      <c r="E21" s="20"/>
      <c r="F21" s="20"/>
      <c r="G21" s="20"/>
      <c r="H21" s="20"/>
    </row>
    <row r="22" spans="1:8" ht="13.8">
      <c r="A22" s="20"/>
      <c r="B22" s="20"/>
      <c r="C22" s="118" t="s">
        <v>64</v>
      </c>
      <c r="D22" s="64">
        <v>0</v>
      </c>
      <c r="E22" s="20"/>
      <c r="F22" s="20"/>
      <c r="G22" s="20"/>
      <c r="H22" s="20"/>
    </row>
    <row r="23" spans="1:8">
      <c r="C23" s="118" t="s">
        <v>65</v>
      </c>
      <c r="D23" s="64">
        <v>0</v>
      </c>
    </row>
    <row r="24" spans="1:8">
      <c r="C24" s="118" t="s">
        <v>66</v>
      </c>
      <c r="D24" s="64">
        <v>0</v>
      </c>
    </row>
    <row r="25" spans="1:8" ht="13.8">
      <c r="A25" s="21"/>
      <c r="B25" s="21"/>
      <c r="C25" s="118"/>
      <c r="D25" s="119"/>
      <c r="E25" s="21"/>
      <c r="F25" s="21"/>
      <c r="G25" s="21"/>
      <c r="H25" s="21"/>
    </row>
    <row r="26" spans="1:8">
      <c r="C26" s="118" t="s">
        <v>194</v>
      </c>
      <c r="D26" s="119">
        <v>400000</v>
      </c>
    </row>
    <row r="27" spans="1:8">
      <c r="C27" s="120"/>
      <c r="D27" s="121"/>
    </row>
    <row r="28" spans="1:8">
      <c r="C28" s="118" t="s">
        <v>68</v>
      </c>
      <c r="D28" s="122"/>
    </row>
    <row r="29" spans="1:8">
      <c r="C29" s="118" t="s">
        <v>69</v>
      </c>
      <c r="D29" s="122"/>
    </row>
    <row r="30" spans="1:8">
      <c r="C30" s="123"/>
      <c r="D30" s="124"/>
    </row>
    <row r="31" spans="1:8">
      <c r="C31" s="124"/>
      <c r="D31" s="124"/>
    </row>
    <row r="32" spans="1:8">
      <c r="C32" s="124"/>
      <c r="D32" s="124"/>
    </row>
    <row r="33" spans="3:4">
      <c r="C33" s="28"/>
      <c r="D33" s="28"/>
    </row>
  </sheetData>
  <customSheetViews>
    <customSheetView guid="{8631FC53-5A46-40F2-9C5C-9CB6688ABA77}" showGridLines="0">
      <pane ySplit="4" topLeftCell="A5" activePane="bottomLeft" state="frozen"/>
      <selection pane="bottomLeft" activeCell="I1" sqref="I1:N1048576"/>
      <pageMargins left="0.7" right="0.7" top="0.78740157499999996" bottom="0.78740157499999996" header="0.3" footer="0.3"/>
      <pageSetup paperSize="9" orientation="portrait" r:id="rId1"/>
    </customSheetView>
    <customSheetView guid="{06DDCDA4-11A0-F547-AC0F-D5758DC4A704}" showGridLines="0">
      <pane ySplit="4" topLeftCell="A5" activePane="bottomLeft" state="frozen"/>
      <selection pane="bottomLeft" activeCell="I1" sqref="I1:N1048576"/>
      <pageMargins left="0.7" right="0.7" top="0.78740157499999996" bottom="0.78740157499999996" header="0.3" footer="0.3"/>
      <pageSetup paperSize="9" orientation="portrait" r:id="rId2"/>
    </customSheetView>
    <customSheetView guid="{688152BF-0A45-498B-91B4-FD8DEB3625AA}" showGridLines="0" hiddenColumns="1">
      <pane ySplit="4" topLeftCell="A5" activePane="bottomLeft" state="frozen"/>
      <selection pane="bottomLeft" activeCell="N1" sqref="I1:N1048576"/>
      <pageMargins left="0.7" right="0.7" top="0.78740157499999996" bottom="0.78740157499999996" header="0.3" footer="0.3"/>
      <pageSetup paperSize="9" orientation="portrait" r:id="rId3"/>
    </customSheetView>
    <customSheetView guid="{1903203E-35D6-4EC9-852E-47AF0CFF899B}" showGridLines="0">
      <pane ySplit="4" topLeftCell="A5" activePane="bottomLeft" state="frozen"/>
      <selection pane="bottomLeft" activeCell="I1" sqref="I1:N1048576"/>
      <pageMargins left="0.7" right="0.7" top="0.78740157499999996" bottom="0.78740157499999996" header="0.3" footer="0.3"/>
      <pageSetup paperSize="9" orientation="portrait" r:id="rId4"/>
    </customSheetView>
    <customSheetView guid="{FC4B78DE-C9C2-4288-83D7-53EAB804E260}" showGridLines="0">
      <pane ySplit="4" topLeftCell="A8" activePane="bottomLeft" state="frozen"/>
      <selection pane="bottomLeft" activeCell="A13" sqref="A13:XFD13"/>
      <pageMargins left="0.7" right="0.7" top="0.78740157499999996" bottom="0.78740157499999996" header="0.3" footer="0.3"/>
      <pageSetup paperSize="9" orientation="portrait" r:id="rId5"/>
    </customSheetView>
  </customSheetViews>
  <mergeCells count="10">
    <mergeCell ref="F3:F4"/>
    <mergeCell ref="B3:B4"/>
    <mergeCell ref="H3:H4"/>
    <mergeCell ref="G3:G4"/>
    <mergeCell ref="B6:B9"/>
    <mergeCell ref="A3:A4"/>
    <mergeCell ref="C3:C4"/>
    <mergeCell ref="D3:D4"/>
    <mergeCell ref="E3:E4"/>
    <mergeCell ref="A6:A9"/>
  </mergeCells>
  <pageMargins left="0.7" right="0.7" top="0.78740157499999996" bottom="0.78740157499999996" header="0.3" footer="0.3"/>
  <pageSetup paperSize="9" orientation="portrait"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1"/>
  <sheetViews>
    <sheetView showGridLines="0" zoomScaleNormal="100" workbookViewId="0">
      <pane ySplit="4" topLeftCell="A5" activePane="bottomLeft" state="frozen"/>
      <selection pane="bottomLeft" activeCell="L8" sqref="L8"/>
    </sheetView>
  </sheetViews>
  <sheetFormatPr defaultColWidth="15.6328125" defaultRowHeight="13.2"/>
  <cols>
    <col min="1" max="1" width="15.6328125" style="8"/>
    <col min="2" max="2" width="95.6328125" style="8" customWidth="1"/>
    <col min="3" max="3" width="60.6328125" style="8" customWidth="1"/>
    <col min="4" max="4" width="15.6328125" style="8"/>
    <col min="5" max="5" width="95.6328125" style="8" customWidth="1"/>
    <col min="6" max="7" width="15.6328125" style="8"/>
    <col min="8" max="8" width="16.08984375" style="8" bestFit="1" customWidth="1"/>
    <col min="9" max="16384" width="15.6328125" style="8"/>
  </cols>
  <sheetData>
    <row r="1" spans="1:8" s="149" customFormat="1" ht="18.600000000000001">
      <c r="A1" s="148" t="s">
        <v>195</v>
      </c>
      <c r="B1" s="148" t="s">
        <v>196</v>
      </c>
    </row>
    <row r="2" spans="1:8" ht="13.8">
      <c r="A2" s="7"/>
      <c r="B2" s="7"/>
    </row>
    <row r="3" spans="1:8">
      <c r="A3" s="218" t="s">
        <v>2</v>
      </c>
      <c r="B3" s="217" t="s">
        <v>3</v>
      </c>
      <c r="C3" s="218" t="s">
        <v>4</v>
      </c>
      <c r="D3" s="217" t="s">
        <v>5</v>
      </c>
      <c r="E3" s="217" t="s">
        <v>6</v>
      </c>
      <c r="F3" s="217" t="s">
        <v>7</v>
      </c>
      <c r="G3" s="217" t="s">
        <v>8</v>
      </c>
      <c r="H3" s="217" t="s">
        <v>72</v>
      </c>
    </row>
    <row r="4" spans="1:8">
      <c r="A4" s="218"/>
      <c r="B4" s="217"/>
      <c r="C4" s="218"/>
      <c r="D4" s="217"/>
      <c r="E4" s="217"/>
      <c r="F4" s="217"/>
      <c r="G4" s="217"/>
      <c r="H4" s="217"/>
    </row>
    <row r="5" spans="1:8" ht="13.8">
      <c r="A5" s="23" t="s">
        <v>197</v>
      </c>
      <c r="B5" s="23"/>
      <c r="C5" s="23" t="s">
        <v>198</v>
      </c>
      <c r="D5" s="23"/>
      <c r="E5" s="23"/>
      <c r="F5" s="23"/>
      <c r="G5" s="23"/>
      <c r="H5" s="134">
        <f>H6</f>
        <v>0</v>
      </c>
    </row>
    <row r="6" spans="1:8" ht="27.6">
      <c r="A6" s="9"/>
      <c r="B6" s="12" t="s">
        <v>199</v>
      </c>
      <c r="C6" s="10" t="s">
        <v>200</v>
      </c>
      <c r="D6" s="11" t="s">
        <v>26</v>
      </c>
      <c r="E6" s="11" t="s">
        <v>201</v>
      </c>
      <c r="F6" s="11"/>
      <c r="G6" s="11"/>
      <c r="H6" s="131">
        <f>SUM(H8:H9)</f>
        <v>0</v>
      </c>
    </row>
    <row r="7" spans="1:8" ht="13.8">
      <c r="A7" s="23" t="s">
        <v>202</v>
      </c>
      <c r="B7" s="23"/>
      <c r="C7" s="23" t="s">
        <v>203</v>
      </c>
      <c r="D7" s="22"/>
      <c r="E7" s="22"/>
      <c r="F7" s="24"/>
      <c r="G7" s="24"/>
      <c r="H7" s="135">
        <f>SUM(H8:H9)</f>
        <v>0</v>
      </c>
    </row>
    <row r="8" spans="1:8" ht="13.8">
      <c r="A8" s="222"/>
      <c r="B8" s="216" t="s">
        <v>204</v>
      </c>
      <c r="C8" s="153"/>
      <c r="D8" s="171"/>
      <c r="E8" s="171"/>
      <c r="F8" s="152"/>
      <c r="G8" s="152"/>
      <c r="H8" s="170">
        <v>0</v>
      </c>
    </row>
    <row r="9" spans="1:8" ht="13.8">
      <c r="A9" s="224"/>
      <c r="B9" s="216"/>
      <c r="C9" s="153"/>
      <c r="D9" s="171"/>
      <c r="E9" s="171"/>
      <c r="F9" s="152"/>
      <c r="G9" s="152"/>
      <c r="H9" s="170">
        <v>0</v>
      </c>
    </row>
    <row r="10" spans="1:8" ht="13.8">
      <c r="A10" s="23" t="s">
        <v>205</v>
      </c>
      <c r="B10" s="23"/>
      <c r="C10" s="23" t="s">
        <v>206</v>
      </c>
      <c r="D10" s="22"/>
      <c r="E10" s="22"/>
      <c r="F10" s="24"/>
      <c r="G10" s="24"/>
      <c r="H10" s="135">
        <f>H11</f>
        <v>760000</v>
      </c>
    </row>
    <row r="11" spans="1:8" ht="41.4">
      <c r="A11" s="114"/>
      <c r="B11" s="13" t="s">
        <v>207</v>
      </c>
      <c r="C11" s="16" t="s">
        <v>208</v>
      </c>
      <c r="D11" s="113" t="s">
        <v>34</v>
      </c>
      <c r="E11" s="13" t="s">
        <v>209</v>
      </c>
      <c r="F11" s="11" t="s">
        <v>14</v>
      </c>
      <c r="G11" s="11">
        <v>8</v>
      </c>
      <c r="H11" s="131">
        <v>760000</v>
      </c>
    </row>
    <row r="12" spans="1:8" ht="13.8">
      <c r="A12" s="23" t="s">
        <v>230</v>
      </c>
      <c r="B12" s="23"/>
      <c r="C12" s="23"/>
      <c r="D12" s="22"/>
      <c r="E12" s="22"/>
      <c r="F12" s="24"/>
      <c r="G12" s="24"/>
      <c r="H12" s="135">
        <f>H5+H7+H10</f>
        <v>760000</v>
      </c>
    </row>
    <row r="14" spans="1:8">
      <c r="A14" s="18"/>
      <c r="B14" s="18"/>
      <c r="C14" s="18"/>
      <c r="D14" s="18"/>
      <c r="E14" s="18"/>
      <c r="F14" s="18"/>
      <c r="G14" s="18"/>
      <c r="H14" s="18"/>
    </row>
    <row r="15" spans="1:8">
      <c r="C15" s="40" t="s">
        <v>59</v>
      </c>
      <c r="D15" s="41"/>
    </row>
    <row r="16" spans="1:8" ht="13.8">
      <c r="A16" s="19"/>
      <c r="B16" s="19"/>
      <c r="C16" s="43" t="s">
        <v>60</v>
      </c>
      <c r="D16" s="44">
        <v>0</v>
      </c>
      <c r="E16" s="19"/>
      <c r="F16" s="19"/>
      <c r="G16" s="19"/>
      <c r="H16" s="19"/>
    </row>
    <row r="17" spans="1:8">
      <c r="A17" s="18"/>
      <c r="B17" s="18"/>
      <c r="C17" s="43" t="s">
        <v>61</v>
      </c>
      <c r="D17" s="44">
        <v>0</v>
      </c>
      <c r="E17" s="18"/>
      <c r="F17" s="18"/>
      <c r="G17" s="18"/>
      <c r="H17" s="18"/>
    </row>
    <row r="18" spans="1:8">
      <c r="A18" s="18"/>
      <c r="B18" s="18"/>
      <c r="C18" s="43" t="s">
        <v>62</v>
      </c>
      <c r="D18" s="44">
        <v>0</v>
      </c>
      <c r="E18" s="18"/>
      <c r="F18" s="18"/>
      <c r="G18" s="18"/>
      <c r="H18" s="18"/>
    </row>
    <row r="19" spans="1:8" ht="13.8">
      <c r="A19" s="20"/>
      <c r="B19" s="20"/>
      <c r="C19" s="43" t="s">
        <v>63</v>
      </c>
      <c r="D19" s="44">
        <v>0</v>
      </c>
      <c r="E19" s="20"/>
      <c r="F19" s="20"/>
      <c r="G19" s="20"/>
      <c r="H19" s="20"/>
    </row>
    <row r="20" spans="1:8" ht="13.8">
      <c r="A20" s="20"/>
      <c r="B20" s="20"/>
      <c r="C20" s="43" t="s">
        <v>64</v>
      </c>
      <c r="D20" s="44">
        <v>0</v>
      </c>
      <c r="E20" s="20"/>
      <c r="F20" s="20"/>
      <c r="G20" s="20"/>
      <c r="H20" s="20"/>
    </row>
    <row r="21" spans="1:8">
      <c r="C21" s="43" t="s">
        <v>65</v>
      </c>
      <c r="D21" s="44">
        <v>0</v>
      </c>
    </row>
    <row r="22" spans="1:8">
      <c r="C22" s="43" t="s">
        <v>66</v>
      </c>
      <c r="D22" s="44">
        <v>760000</v>
      </c>
    </row>
    <row r="23" spans="1:8" ht="13.8">
      <c r="A23" s="21"/>
      <c r="B23" s="21"/>
      <c r="C23" s="43"/>
      <c r="D23" s="47"/>
      <c r="E23" s="21"/>
      <c r="F23" s="21"/>
      <c r="G23" s="21"/>
      <c r="H23" s="21"/>
    </row>
    <row r="24" spans="1:8">
      <c r="C24" s="43" t="s">
        <v>210</v>
      </c>
      <c r="D24" s="47">
        <v>760000</v>
      </c>
    </row>
    <row r="25" spans="1:8">
      <c r="C25" s="48"/>
      <c r="D25" s="49"/>
    </row>
    <row r="26" spans="1:8">
      <c r="C26" s="43" t="s">
        <v>68</v>
      </c>
      <c r="D26" s="50"/>
    </row>
    <row r="27" spans="1:8">
      <c r="C27" s="43" t="s">
        <v>69</v>
      </c>
      <c r="D27" s="50"/>
    </row>
    <row r="28" spans="1:8">
      <c r="C28" s="51"/>
      <c r="D28" s="52"/>
    </row>
    <row r="29" spans="1:8">
      <c r="C29" s="54"/>
      <c r="D29" s="52"/>
    </row>
    <row r="30" spans="1:8">
      <c r="C30" s="54"/>
      <c r="D30" s="52"/>
    </row>
    <row r="31" spans="1:8">
      <c r="C31" s="55"/>
      <c r="D31" s="55"/>
    </row>
  </sheetData>
  <customSheetViews>
    <customSheetView guid="{8631FC53-5A46-40F2-9C5C-9CB6688ABA77}" showGridLines="0">
      <pane ySplit="4" topLeftCell="A5" activePane="bottomLeft" state="frozen"/>
      <selection pane="bottomLeft" activeCell="L8" sqref="L8"/>
      <pageMargins left="0.7" right="0.7" top="0.78740157499999996" bottom="0.78740157499999996" header="0.3" footer="0.3"/>
      <pageSetup paperSize="9" orientation="portrait" r:id="rId1"/>
    </customSheetView>
    <customSheetView guid="{06DDCDA4-11A0-F547-AC0F-D5758DC4A704}" showGridLines="0">
      <pane ySplit="4" topLeftCell="A5" activePane="bottomLeft" state="frozen"/>
      <selection pane="bottomLeft" activeCell="L8" sqref="L8"/>
      <pageMargins left="0.7" right="0.7" top="0.78740157499999996" bottom="0.78740157499999996" header="0.3" footer="0.3"/>
      <pageSetup paperSize="9" orientation="portrait" r:id="rId2"/>
    </customSheetView>
    <customSheetView guid="{688152BF-0A45-498B-91B4-FD8DEB3625AA}" showGridLines="0" hiddenColumns="1">
      <pane ySplit="4" topLeftCell="A5" activePane="bottomLeft" state="frozen"/>
      <selection pane="bottomLeft" activeCell="N1" sqref="I1:N1048576"/>
      <pageMargins left="0.7" right="0.7" top="0.78740157499999996" bottom="0.78740157499999996" header="0.3" footer="0.3"/>
      <pageSetup paperSize="9" orientation="portrait" r:id="rId3"/>
    </customSheetView>
    <customSheetView guid="{1903203E-35D6-4EC9-852E-47AF0CFF899B}" showGridLines="0">
      <pane ySplit="4" topLeftCell="A5" activePane="bottomLeft" state="frozen"/>
      <selection pane="bottomLeft" activeCell="L8" sqref="L8"/>
      <pageMargins left="0.7" right="0.7" top="0.78740157499999996" bottom="0.78740157499999996" header="0.3" footer="0.3"/>
      <pageSetup paperSize="9" orientation="portrait" r:id="rId4"/>
    </customSheetView>
    <customSheetView guid="{FC4B78DE-C9C2-4288-83D7-53EAB804E260}" showGridLines="0" topLeftCell="D1">
      <pane ySplit="4" topLeftCell="A5" activePane="bottomLeft" state="frozen"/>
      <selection pane="bottomLeft" activeCell="E11" sqref="E11"/>
      <pageMargins left="0.7" right="0.7" top="0.78740157499999996" bottom="0.78740157499999996" header="0.3" footer="0.3"/>
      <pageSetup paperSize="9" orientation="portrait" r:id="rId5"/>
    </customSheetView>
  </customSheetViews>
  <mergeCells count="10">
    <mergeCell ref="A8:A9"/>
    <mergeCell ref="B8:B9"/>
    <mergeCell ref="H3:H4"/>
    <mergeCell ref="G3:G4"/>
    <mergeCell ref="A3:A4"/>
    <mergeCell ref="C3:C4"/>
    <mergeCell ref="D3:D4"/>
    <mergeCell ref="E3:E4"/>
    <mergeCell ref="F3:F4"/>
    <mergeCell ref="B3:B4"/>
  </mergeCells>
  <pageMargins left="0.7" right="0.7" top="0.78740157499999996" bottom="0.78740157499999996" header="0.3" footer="0.3"/>
  <pageSetup paperSize="9" orientation="portrait" r:id="rId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6"/>
  <sheetViews>
    <sheetView showGridLines="0" zoomScaleNormal="50" workbookViewId="0">
      <pane ySplit="4" topLeftCell="A5" activePane="bottomLeft" state="frozen"/>
      <selection pane="bottomLeft" activeCell="K14" sqref="K14"/>
    </sheetView>
  </sheetViews>
  <sheetFormatPr defaultColWidth="15.6328125" defaultRowHeight="13.2"/>
  <cols>
    <col min="1" max="1" width="15.6328125" style="8"/>
    <col min="2" max="2" width="95.6328125" style="8" customWidth="1"/>
    <col min="3" max="3" width="60.6328125" style="8" customWidth="1"/>
    <col min="4" max="4" width="15.6328125" style="8"/>
    <col min="5" max="5" width="95.6328125" style="8" customWidth="1"/>
    <col min="6" max="7" width="15.6328125" style="8"/>
    <col min="8" max="8" width="18" style="8" bestFit="1" customWidth="1"/>
    <col min="9" max="16384" width="15.6328125" style="8"/>
  </cols>
  <sheetData>
    <row r="1" spans="1:8" s="149" customFormat="1" ht="18.600000000000001">
      <c r="A1" s="148" t="s">
        <v>149</v>
      </c>
      <c r="B1" s="148" t="s">
        <v>150</v>
      </c>
    </row>
    <row r="2" spans="1:8" ht="13.8">
      <c r="A2" s="7"/>
      <c r="B2" s="7"/>
    </row>
    <row r="3" spans="1:8">
      <c r="A3" s="218" t="s">
        <v>2</v>
      </c>
      <c r="B3" s="217" t="s">
        <v>3</v>
      </c>
      <c r="C3" s="218" t="s">
        <v>4</v>
      </c>
      <c r="D3" s="217" t="s">
        <v>5</v>
      </c>
      <c r="E3" s="217" t="s">
        <v>6</v>
      </c>
      <c r="F3" s="217" t="s">
        <v>7</v>
      </c>
      <c r="G3" s="217" t="s">
        <v>8</v>
      </c>
      <c r="H3" s="217" t="s">
        <v>72</v>
      </c>
    </row>
    <row r="4" spans="1:8">
      <c r="A4" s="218"/>
      <c r="B4" s="217"/>
      <c r="C4" s="218"/>
      <c r="D4" s="217"/>
      <c r="E4" s="217"/>
      <c r="F4" s="217"/>
      <c r="G4" s="217"/>
      <c r="H4" s="217"/>
    </row>
    <row r="5" spans="1:8" ht="13.8">
      <c r="A5" s="23" t="s">
        <v>151</v>
      </c>
      <c r="B5" s="23"/>
      <c r="C5" s="23" t="s">
        <v>152</v>
      </c>
      <c r="D5" s="23"/>
      <c r="E5" s="23"/>
      <c r="F5" s="23"/>
      <c r="G5" s="23"/>
      <c r="H5" s="136">
        <f>SUM(H6:H10)</f>
        <v>2320000</v>
      </c>
    </row>
    <row r="6" spans="1:8" ht="27.6">
      <c r="A6" s="211"/>
      <c r="B6" s="204" t="s">
        <v>260</v>
      </c>
      <c r="C6" s="10" t="s">
        <v>153</v>
      </c>
      <c r="D6" s="115" t="s">
        <v>26</v>
      </c>
      <c r="E6" s="115" t="s">
        <v>279</v>
      </c>
      <c r="F6" s="115" t="s">
        <v>14</v>
      </c>
      <c r="G6" s="115">
        <v>5</v>
      </c>
      <c r="H6" s="131">
        <v>230000</v>
      </c>
    </row>
    <row r="7" spans="1:8" ht="27.6">
      <c r="A7" s="227"/>
      <c r="B7" s="204"/>
      <c r="C7" s="117" t="s">
        <v>154</v>
      </c>
      <c r="D7" s="13" t="s">
        <v>26</v>
      </c>
      <c r="E7" s="13" t="s">
        <v>155</v>
      </c>
      <c r="F7" s="115"/>
      <c r="G7" s="115"/>
      <c r="H7" s="131">
        <v>0</v>
      </c>
    </row>
    <row r="8" spans="1:8" ht="27.6">
      <c r="A8" s="227"/>
      <c r="B8" s="204"/>
      <c r="C8" s="117" t="s">
        <v>156</v>
      </c>
      <c r="D8" s="13" t="s">
        <v>93</v>
      </c>
      <c r="E8" s="13" t="s">
        <v>273</v>
      </c>
      <c r="F8" s="115" t="s">
        <v>14</v>
      </c>
      <c r="G8" s="115">
        <v>5</v>
      </c>
      <c r="H8" s="131">
        <v>250000</v>
      </c>
    </row>
    <row r="9" spans="1:8" ht="55.2">
      <c r="A9" s="227"/>
      <c r="B9" s="204"/>
      <c r="C9" s="14" t="s">
        <v>157</v>
      </c>
      <c r="D9" s="113" t="s">
        <v>34</v>
      </c>
      <c r="E9" s="113" t="s">
        <v>280</v>
      </c>
      <c r="F9" s="113" t="s">
        <v>14</v>
      </c>
      <c r="G9" s="113">
        <v>5</v>
      </c>
      <c r="H9" s="132">
        <v>1590000</v>
      </c>
    </row>
    <row r="10" spans="1:8" ht="27.6">
      <c r="A10" s="212"/>
      <c r="B10" s="204"/>
      <c r="C10" s="14" t="s">
        <v>158</v>
      </c>
      <c r="D10" s="13" t="s">
        <v>159</v>
      </c>
      <c r="E10" s="113" t="s">
        <v>274</v>
      </c>
      <c r="F10" s="115" t="s">
        <v>14</v>
      </c>
      <c r="G10" s="113">
        <v>5</v>
      </c>
      <c r="H10" s="132">
        <v>250000</v>
      </c>
    </row>
    <row r="11" spans="1:8" ht="13.8">
      <c r="A11" s="23" t="s">
        <v>160</v>
      </c>
      <c r="B11" s="23"/>
      <c r="C11" s="23" t="s">
        <v>161</v>
      </c>
      <c r="D11" s="22"/>
      <c r="E11" s="22"/>
      <c r="F11" s="24"/>
      <c r="G11" s="24"/>
      <c r="H11" s="137">
        <f>SUM(H12:H14)</f>
        <v>920000</v>
      </c>
    </row>
    <row r="12" spans="1:8" ht="27.6">
      <c r="A12" s="209"/>
      <c r="B12" s="216" t="s">
        <v>276</v>
      </c>
      <c r="C12" s="152" t="s">
        <v>162</v>
      </c>
      <c r="D12" s="152" t="s">
        <v>163</v>
      </c>
      <c r="E12" s="152" t="s">
        <v>164</v>
      </c>
      <c r="F12" s="152" t="s">
        <v>14</v>
      </c>
      <c r="G12" s="152">
        <v>6</v>
      </c>
      <c r="H12" s="170">
        <v>290000</v>
      </c>
    </row>
    <row r="13" spans="1:8" ht="13.8">
      <c r="A13" s="226"/>
      <c r="B13" s="216"/>
      <c r="C13" s="153" t="s">
        <v>165</v>
      </c>
      <c r="D13" s="152" t="s">
        <v>163</v>
      </c>
      <c r="E13" s="152" t="s">
        <v>166</v>
      </c>
      <c r="F13" s="152" t="s">
        <v>14</v>
      </c>
      <c r="G13" s="152">
        <v>6</v>
      </c>
      <c r="H13" s="170">
        <v>430000</v>
      </c>
    </row>
    <row r="14" spans="1:8" ht="27.6">
      <c r="A14" s="210"/>
      <c r="B14" s="216"/>
      <c r="C14" s="152" t="s">
        <v>167</v>
      </c>
      <c r="D14" s="152" t="s">
        <v>34</v>
      </c>
      <c r="E14" s="155" t="s">
        <v>232</v>
      </c>
      <c r="F14" s="152" t="s">
        <v>14</v>
      </c>
      <c r="G14" s="152">
        <v>6</v>
      </c>
      <c r="H14" s="170">
        <v>200000</v>
      </c>
    </row>
    <row r="15" spans="1:8" ht="13.8">
      <c r="A15" s="23" t="s">
        <v>168</v>
      </c>
      <c r="B15" s="23"/>
      <c r="C15" s="23" t="s">
        <v>169</v>
      </c>
      <c r="D15" s="22"/>
      <c r="E15" s="22"/>
      <c r="F15" s="24"/>
      <c r="G15" s="24"/>
      <c r="H15" s="135">
        <f>H16</f>
        <v>0</v>
      </c>
    </row>
    <row r="16" spans="1:8" ht="41.4">
      <c r="A16" s="117"/>
      <c r="B16" s="25" t="s">
        <v>170</v>
      </c>
      <c r="C16" s="116"/>
      <c r="D16" s="13"/>
      <c r="E16" s="13"/>
      <c r="F16" s="115"/>
      <c r="G16" s="115"/>
      <c r="H16" s="131">
        <v>0</v>
      </c>
    </row>
    <row r="17" spans="1:8" ht="13.8">
      <c r="A17" s="23" t="s">
        <v>230</v>
      </c>
      <c r="B17" s="23"/>
      <c r="C17" s="23"/>
      <c r="D17" s="22"/>
      <c r="E17" s="22"/>
      <c r="F17" s="24"/>
      <c r="G17" s="24"/>
      <c r="H17" s="137">
        <f>H5+H11+H15</f>
        <v>3240000</v>
      </c>
    </row>
    <row r="19" spans="1:8">
      <c r="A19" s="18"/>
      <c r="B19" s="18"/>
      <c r="C19" s="18"/>
      <c r="D19" s="18"/>
      <c r="E19" s="18"/>
      <c r="F19" s="18"/>
      <c r="G19" s="18"/>
      <c r="H19" s="18"/>
    </row>
    <row r="20" spans="1:8">
      <c r="C20" s="61" t="s">
        <v>59</v>
      </c>
      <c r="D20" s="61"/>
    </row>
    <row r="21" spans="1:8" ht="13.8">
      <c r="A21" s="19"/>
      <c r="B21" s="19"/>
      <c r="C21" s="118" t="s">
        <v>60</v>
      </c>
      <c r="D21" s="64">
        <v>0</v>
      </c>
      <c r="E21" s="19"/>
      <c r="F21" s="19"/>
      <c r="G21" s="19"/>
      <c r="H21" s="19"/>
    </row>
    <row r="22" spans="1:8">
      <c r="A22" s="18"/>
      <c r="B22" s="18"/>
      <c r="C22" s="118" t="s">
        <v>61</v>
      </c>
      <c r="D22" s="64">
        <v>0</v>
      </c>
      <c r="E22" s="18"/>
      <c r="F22" s="18"/>
      <c r="G22" s="18"/>
      <c r="H22" s="18"/>
    </row>
    <row r="23" spans="1:8">
      <c r="A23" s="18"/>
      <c r="B23" s="18"/>
      <c r="C23" s="118" t="s">
        <v>62</v>
      </c>
      <c r="D23" s="64">
        <v>0</v>
      </c>
      <c r="E23" s="18"/>
      <c r="F23" s="18"/>
      <c r="G23" s="18"/>
      <c r="H23" s="18"/>
    </row>
    <row r="24" spans="1:8" ht="13.8">
      <c r="A24" s="20"/>
      <c r="B24" s="20"/>
      <c r="C24" s="118" t="s">
        <v>63</v>
      </c>
      <c r="D24" s="64">
        <v>2320000</v>
      </c>
      <c r="E24" s="20"/>
      <c r="F24" s="20"/>
      <c r="G24" s="20"/>
      <c r="H24" s="20"/>
    </row>
    <row r="25" spans="1:8" ht="13.8">
      <c r="A25" s="20"/>
      <c r="B25" s="20"/>
      <c r="C25" s="118" t="s">
        <v>64</v>
      </c>
      <c r="D25" s="64">
        <v>920000</v>
      </c>
      <c r="E25" s="20"/>
      <c r="F25" s="20"/>
      <c r="G25" s="20"/>
      <c r="H25" s="20"/>
    </row>
    <row r="26" spans="1:8">
      <c r="C26" s="118" t="s">
        <v>65</v>
      </c>
      <c r="D26" s="64">
        <v>0</v>
      </c>
    </row>
    <row r="27" spans="1:8">
      <c r="C27" s="118" t="s">
        <v>66</v>
      </c>
      <c r="D27" s="64">
        <v>0</v>
      </c>
    </row>
    <row r="28" spans="1:8" ht="13.8">
      <c r="A28" s="21"/>
      <c r="B28" s="21"/>
      <c r="C28" s="118"/>
      <c r="D28" s="119"/>
      <c r="E28" s="21"/>
      <c r="F28" s="21"/>
      <c r="G28" s="21"/>
      <c r="H28" s="21"/>
    </row>
    <row r="29" spans="1:8">
      <c r="C29" s="118" t="s">
        <v>171</v>
      </c>
      <c r="D29" s="119">
        <v>3240000</v>
      </c>
    </row>
    <row r="30" spans="1:8">
      <c r="C30" s="120"/>
      <c r="D30" s="121"/>
    </row>
    <row r="31" spans="1:8">
      <c r="C31" s="118" t="s">
        <v>68</v>
      </c>
      <c r="D31" s="122"/>
    </row>
    <row r="32" spans="1:8">
      <c r="C32" s="118" t="s">
        <v>69</v>
      </c>
      <c r="D32" s="122"/>
    </row>
    <row r="33" spans="3:4">
      <c r="C33" s="123"/>
      <c r="D33" s="124"/>
    </row>
    <row r="34" spans="3:4">
      <c r="C34" s="124"/>
      <c r="D34" s="124"/>
    </row>
    <row r="35" spans="3:4">
      <c r="C35" s="124"/>
      <c r="D35" s="124"/>
    </row>
    <row r="36" spans="3:4">
      <c r="C36" s="28"/>
      <c r="D36" s="28"/>
    </row>
  </sheetData>
  <customSheetViews>
    <customSheetView guid="{8631FC53-5A46-40F2-9C5C-9CB6688ABA77}" showGridLines="0">
      <pane ySplit="4" topLeftCell="A5" activePane="bottomLeft" state="frozen"/>
      <selection pane="bottomLeft" activeCell="K14" sqref="K14"/>
      <pageMargins left="0.7" right="0.7" top="0.78740157499999996" bottom="0.78740157499999996" header="0.3" footer="0.3"/>
      <pageSetup paperSize="9" orientation="portrait" r:id="rId1"/>
    </customSheetView>
    <customSheetView guid="{06DDCDA4-11A0-F547-AC0F-D5758DC4A704}" showGridLines="0">
      <pane ySplit="4" topLeftCell="A5" activePane="bottomLeft" state="frozen"/>
      <selection pane="bottomLeft" activeCell="K14" sqref="K14"/>
      <pageMargins left="0.7" right="0.7" top="0.78740157499999996" bottom="0.78740157499999996" header="0.3" footer="0.3"/>
      <pageSetup paperSize="9" orientation="portrait" r:id="rId2"/>
    </customSheetView>
    <customSheetView guid="{688152BF-0A45-498B-91B4-FD8DEB3625AA}" showGridLines="0" hiddenColumns="1">
      <pane ySplit="4" topLeftCell="A5" activePane="bottomLeft" state="frozen"/>
      <selection pane="bottomLeft" activeCell="N1" sqref="I1:N1048576"/>
      <pageMargins left="0.7" right="0.7" top="0.78740157499999996" bottom="0.78740157499999996" header="0.3" footer="0.3"/>
      <pageSetup paperSize="9" orientation="portrait" r:id="rId3"/>
    </customSheetView>
    <customSheetView guid="{1903203E-35D6-4EC9-852E-47AF0CFF899B}" showGridLines="0">
      <pane ySplit="4" topLeftCell="A5" activePane="bottomLeft" state="frozen"/>
      <selection pane="bottomLeft" activeCell="K14" sqref="K14"/>
      <pageMargins left="0.7" right="0.7" top="0.78740157499999996" bottom="0.78740157499999996" header="0.3" footer="0.3"/>
      <pageSetup paperSize="9" orientation="portrait" r:id="rId4"/>
    </customSheetView>
    <customSheetView guid="{FC4B78DE-C9C2-4288-83D7-53EAB804E260}" showGridLines="0">
      <pane ySplit="4" topLeftCell="A11" activePane="bottomLeft" state="frozen"/>
      <selection pane="bottomLeft" activeCell="C12" sqref="C12"/>
      <pageMargins left="0.7" right="0.7" top="0.78740157499999996" bottom="0.78740157499999996" header="0.3" footer="0.3"/>
      <pageSetup paperSize="9" orientation="portrait" r:id="rId5"/>
    </customSheetView>
  </customSheetViews>
  <mergeCells count="12">
    <mergeCell ref="A12:A14"/>
    <mergeCell ref="A6:A10"/>
    <mergeCell ref="A3:A4"/>
    <mergeCell ref="H3:H4"/>
    <mergeCell ref="G3:G4"/>
    <mergeCell ref="E3:E4"/>
    <mergeCell ref="F3:F4"/>
    <mergeCell ref="C3:C4"/>
    <mergeCell ref="D3:D4"/>
    <mergeCell ref="B3:B4"/>
    <mergeCell ref="B12:B14"/>
    <mergeCell ref="B6:B10"/>
  </mergeCells>
  <pageMargins left="0.7" right="0.7" top="0.78740157499999996" bottom="0.78740157499999996" header="0.3" footer="0.3"/>
  <pageSetup paperSize="9" orientation="portrait" r:id="rId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1"/>
  <sheetViews>
    <sheetView showGridLines="0" zoomScaleNormal="100" workbookViewId="0">
      <selection activeCell="B36" sqref="B36"/>
    </sheetView>
  </sheetViews>
  <sheetFormatPr defaultColWidth="15.6328125" defaultRowHeight="13.2"/>
  <cols>
    <col min="1" max="1" width="75.6328125" style="1" customWidth="1"/>
    <col min="2" max="2" width="15.6328125" style="1" customWidth="1"/>
    <col min="3" max="3" width="15.6328125" style="1"/>
    <col min="4" max="4" width="15.6328125" style="1" customWidth="1"/>
    <col min="5" max="7" width="15.6328125" style="1"/>
    <col min="8" max="13" width="30.6328125" style="1" customWidth="1"/>
    <col min="14" max="16384" width="15.6328125" style="1"/>
  </cols>
  <sheetData>
    <row r="1" spans="1:13" ht="41.4">
      <c r="A1" s="4" t="s">
        <v>263</v>
      </c>
      <c r="B1" s="5" t="s">
        <v>211</v>
      </c>
      <c r="C1" s="5" t="s">
        <v>212</v>
      </c>
      <c r="D1" s="3" t="s">
        <v>213</v>
      </c>
      <c r="E1" s="3" t="s">
        <v>214</v>
      </c>
      <c r="F1" s="176" t="s">
        <v>215</v>
      </c>
      <c r="G1" s="81"/>
    </row>
    <row r="2" spans="1:13" ht="13.8">
      <c r="A2" s="6" t="s">
        <v>216</v>
      </c>
      <c r="B2" s="103">
        <f>'Oblast A'!D36+'Oblast B'!D19+'Oblast C'!D20+'Oblast D'!D24+'Oblast E'!D18+'Oblast F'!D16+'Oblast G'!D21</f>
        <v>3934000</v>
      </c>
      <c r="C2" s="104">
        <f>B2/$D$9</f>
        <v>0.21899589546915083</v>
      </c>
      <c r="D2" s="105">
        <f>E2*D9</f>
        <v>3592761.4000000004</v>
      </c>
      <c r="E2" s="106">
        <v>0.2</v>
      </c>
      <c r="F2" s="101" t="s">
        <v>217</v>
      </c>
      <c r="G2" s="82"/>
    </row>
    <row r="3" spans="1:13" ht="13.8">
      <c r="A3" s="6" t="s">
        <v>218</v>
      </c>
      <c r="B3" s="172">
        <f>'Oblast A'!D37+'Oblast B'!D20+'Oblast C'!D21+'Oblast D'!D25+'Oblast E'!D19+'Oblast F'!D17+'Oblast G'!D22</f>
        <v>2400000</v>
      </c>
      <c r="C3" s="173">
        <f t="shared" ref="C3:C9" si="0">B3/$D$9</f>
        <v>0.1336019697829085</v>
      </c>
      <c r="D3" s="172">
        <f>E3*D9</f>
        <v>2694571.05</v>
      </c>
      <c r="E3" s="174">
        <v>0.15</v>
      </c>
      <c r="F3" s="175" t="s">
        <v>219</v>
      </c>
      <c r="G3" s="82"/>
    </row>
    <row r="4" spans="1:13" ht="13.8">
      <c r="A4" s="6" t="s">
        <v>220</v>
      </c>
      <c r="B4" s="103">
        <f>'Oblast A'!D38+'Oblast B'!D21+'Oblast C'!D22+'Oblast D'!D26+'Oblast E'!D20+'Oblast F'!D18+'Oblast G'!D23</f>
        <v>1734157</v>
      </c>
      <c r="C4" s="104">
        <f t="shared" si="0"/>
        <v>9.6536162963674677E-2</v>
      </c>
      <c r="D4" s="105">
        <f>E4*D9</f>
        <v>1796380.7000000002</v>
      </c>
      <c r="E4" s="106">
        <v>0.1</v>
      </c>
      <c r="F4" s="101" t="s">
        <v>221</v>
      </c>
      <c r="G4" s="82"/>
    </row>
    <row r="5" spans="1:13" ht="13.8">
      <c r="A5" s="6" t="s">
        <v>222</v>
      </c>
      <c r="B5" s="172">
        <f>'Oblast A'!D39+'Oblast B'!D22+'Oblast C'!D23+'Oblast D'!D27+'Oblast E'!D21+'Oblast F'!D19+'Oblast G'!D24</f>
        <v>2720000</v>
      </c>
      <c r="C5" s="173">
        <f t="shared" si="0"/>
        <v>0.15141556575396295</v>
      </c>
      <c r="D5" s="172">
        <f>E5*D9</f>
        <v>2694571.05</v>
      </c>
      <c r="E5" s="174">
        <v>0.15</v>
      </c>
      <c r="F5" s="175" t="s">
        <v>219</v>
      </c>
      <c r="G5" s="83"/>
    </row>
    <row r="6" spans="1:13" ht="27.6">
      <c r="A6" s="102" t="s">
        <v>223</v>
      </c>
      <c r="B6" s="103">
        <f>'Oblast A'!D40+'Oblast B'!D23+'Oblast C'!D24+'Oblast D'!D28+'Oblast E'!D22+'Oblast F'!D20+'Oblast G'!D25</f>
        <v>920000</v>
      </c>
      <c r="C6" s="104">
        <f t="shared" si="0"/>
        <v>5.1214088416781586E-2</v>
      </c>
      <c r="D6" s="105">
        <f>E6*D9</f>
        <v>898190.35000000009</v>
      </c>
      <c r="E6" s="106">
        <v>0.05</v>
      </c>
      <c r="F6" s="101" t="s">
        <v>224</v>
      </c>
      <c r="G6" s="82"/>
    </row>
    <row r="7" spans="1:13" ht="13.8">
      <c r="A7" s="6" t="s">
        <v>225</v>
      </c>
      <c r="B7" s="172">
        <f>'Oblast A'!D41+'Oblast B'!D24+'Oblast C'!D25+'Oblast D'!D29+'Oblast E'!D23+'Oblast F'!D21+'Oblast G'!D26</f>
        <v>3625650</v>
      </c>
      <c r="C7" s="173">
        <f t="shared" si="0"/>
        <v>0.20183082572641756</v>
      </c>
      <c r="D7" s="172">
        <f>E7*D9</f>
        <v>3592761.4000000004</v>
      </c>
      <c r="E7" s="174">
        <v>0.2</v>
      </c>
      <c r="F7" s="175" t="s">
        <v>217</v>
      </c>
      <c r="G7" s="84"/>
    </row>
    <row r="8" spans="1:13" ht="13.8">
      <c r="A8" s="6" t="s">
        <v>226</v>
      </c>
      <c r="B8" s="103">
        <f>'Oblast A'!D42+'Oblast B'!D25+'Oblast C'!D26+'Oblast D'!D30+'Oblast E'!D24+'Oblast F'!D22+'Oblast G'!D27</f>
        <v>2630000</v>
      </c>
      <c r="C8" s="104">
        <f t="shared" si="0"/>
        <v>0.14640549188710389</v>
      </c>
      <c r="D8" s="105">
        <f>E8*D9</f>
        <v>2694571.05</v>
      </c>
      <c r="E8" s="106">
        <v>0.15</v>
      </c>
      <c r="F8" s="101" t="s">
        <v>219</v>
      </c>
      <c r="G8" s="85"/>
    </row>
    <row r="9" spans="1:13" ht="13.8">
      <c r="A9" s="6" t="s">
        <v>97</v>
      </c>
      <c r="B9" s="107">
        <f>SUM(B2:B8)</f>
        <v>17963807</v>
      </c>
      <c r="C9" s="108">
        <f t="shared" si="0"/>
        <v>1</v>
      </c>
      <c r="D9" s="107">
        <v>17963807</v>
      </c>
      <c r="E9" s="109">
        <v>1</v>
      </c>
      <c r="F9" s="110"/>
      <c r="G9" s="85"/>
    </row>
    <row r="10" spans="1:13" ht="13.8">
      <c r="A10" s="6" t="s">
        <v>227</v>
      </c>
      <c r="B10" s="107">
        <f>'Oblast A'!D47+'Oblast B'!D30+'Oblast C'!D31+'Oblast D'!D35+'Oblast E'!D29+'Oblast F'!D27+'Oblast G'!D32</f>
        <v>1650000</v>
      </c>
      <c r="C10" s="108">
        <f>B10/$D$9</f>
        <v>9.1851354225749582E-2</v>
      </c>
      <c r="D10" s="111">
        <f>D9*0.05</f>
        <v>898190.35000000009</v>
      </c>
      <c r="E10" s="112">
        <v>0.05</v>
      </c>
      <c r="F10" s="110"/>
      <c r="G10" s="182" t="s">
        <v>269</v>
      </c>
    </row>
    <row r="11" spans="1:13" ht="13.8">
      <c r="A11" s="2"/>
      <c r="B11" s="86"/>
      <c r="C11" s="87"/>
      <c r="D11" s="2"/>
      <c r="E11" s="88"/>
      <c r="F11" s="89"/>
      <c r="G11" s="85"/>
    </row>
    <row r="12" spans="1:13" ht="13.8">
      <c r="A12" s="90"/>
      <c r="B12" s="90"/>
      <c r="C12" s="90"/>
      <c r="D12" s="90"/>
      <c r="E12" s="90"/>
    </row>
    <row r="14" spans="1:13">
      <c r="A14" s="91"/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</row>
    <row r="15" spans="1:13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</row>
    <row r="16" spans="1:13">
      <c r="A16" s="92"/>
      <c r="B16" s="93"/>
      <c r="C16" s="93"/>
      <c r="D16" s="92"/>
      <c r="E16" s="93"/>
      <c r="F16" s="93"/>
      <c r="G16" s="93"/>
      <c r="H16" s="93"/>
      <c r="I16" s="93"/>
      <c r="J16" s="93"/>
      <c r="K16" s="91"/>
      <c r="L16" s="91"/>
      <c r="M16" s="91"/>
    </row>
    <row r="17" spans="1:13">
      <c r="A17" s="91"/>
      <c r="B17" s="94"/>
      <c r="C17" s="95"/>
      <c r="D17" s="91"/>
      <c r="E17" s="95"/>
      <c r="F17" s="95"/>
      <c r="G17" s="95"/>
      <c r="H17" s="95"/>
      <c r="I17" s="95"/>
      <c r="J17" s="95"/>
      <c r="K17" s="91"/>
      <c r="L17" s="91"/>
      <c r="M17" s="91"/>
    </row>
    <row r="18" spans="1:13">
      <c r="A18" s="91"/>
      <c r="B18" s="96"/>
      <c r="C18" s="96"/>
      <c r="D18" s="91"/>
      <c r="E18" s="96"/>
      <c r="F18" s="96"/>
      <c r="G18" s="96"/>
      <c r="H18" s="96"/>
      <c r="I18" s="96"/>
      <c r="J18" s="96"/>
      <c r="K18" s="91"/>
      <c r="L18" s="91"/>
      <c r="M18" s="91"/>
    </row>
    <row r="19" spans="1:13">
      <c r="A19" s="91"/>
      <c r="B19" s="96"/>
      <c r="C19" s="91"/>
      <c r="D19" s="91"/>
      <c r="E19" s="93"/>
      <c r="F19" s="97"/>
      <c r="G19" s="97"/>
      <c r="H19" s="91"/>
      <c r="I19" s="91"/>
      <c r="J19" s="91"/>
      <c r="K19" s="91"/>
      <c r="L19" s="91"/>
      <c r="M19" s="91"/>
    </row>
    <row r="20" spans="1:13">
      <c r="A20" s="91"/>
      <c r="B20" s="98"/>
      <c r="C20" s="91"/>
      <c r="D20" s="91"/>
      <c r="E20" s="99"/>
      <c r="F20" s="100"/>
      <c r="G20" s="100"/>
      <c r="H20" s="100"/>
      <c r="I20" s="91"/>
      <c r="J20" s="91"/>
      <c r="K20" s="91"/>
      <c r="L20" s="91"/>
      <c r="M20" s="91"/>
    </row>
    <row r="21" spans="1:13">
      <c r="A21" s="91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</row>
  </sheetData>
  <customSheetViews>
    <customSheetView guid="{8631FC53-5A46-40F2-9C5C-9CB6688ABA77}" showGridLines="0">
      <selection activeCell="B36" sqref="B36"/>
      <pageMargins left="0.7" right="0.7" top="0.78740157499999996" bottom="0.78740157499999996" header="0.3" footer="0.3"/>
      <pageSetup paperSize="9" orientation="portrait" r:id="rId1"/>
    </customSheetView>
    <customSheetView guid="{06DDCDA4-11A0-F547-AC0F-D5758DC4A704}" showGridLines="0" topLeftCell="B1">
      <selection activeCell="F12" sqref="F12"/>
      <pageMargins left="0.7" right="0.7" top="0.78740157499999996" bottom="0.78740157499999996" header="0.3" footer="0.3"/>
      <pageSetup paperSize="9" orientation="portrait" r:id="rId2"/>
    </customSheetView>
    <customSheetView guid="{688152BF-0A45-498B-91B4-FD8DEB3625AA}" showGridLines="0">
      <selection activeCell="B36" sqref="B36"/>
      <pageMargins left="0.7" right="0.7" top="0.78740157499999996" bottom="0.78740157499999996" header="0.3" footer="0.3"/>
      <pageSetup paperSize="9" orientation="portrait" r:id="rId3"/>
    </customSheetView>
    <customSheetView guid="{1903203E-35D6-4EC9-852E-47AF0CFF899B}" showGridLines="0" topLeftCell="B1">
      <selection activeCell="H16" sqref="H16"/>
      <pageMargins left="0.7" right="0.7" top="0.78740157499999996" bottom="0.78740157499999996" header="0.3" footer="0.3"/>
      <pageSetup paperSize="9" orientation="portrait" r:id="rId4"/>
    </customSheetView>
    <customSheetView guid="{FC4B78DE-C9C2-4288-83D7-53EAB804E260}" showGridLines="0" topLeftCell="B1">
      <selection activeCell="H16" sqref="H16"/>
      <pageMargins left="0.7" right="0.7" top="0.78740157499999996" bottom="0.78740157499999996" header="0.3" footer="0.3"/>
      <pageSetup paperSize="9" orientation="portrait" r:id="rId5"/>
    </customSheetView>
  </customSheetViews>
  <conditionalFormatting sqref="C2:C8">
    <cfRule type="expression" dxfId="0" priority="1">
      <formula>C2&gt;E2</formula>
    </cfRule>
  </conditionalFormatting>
  <pageMargins left="0.7" right="0.7" top="0.78740157499999996" bottom="0.78740157499999996" header="0.3" footer="0.3"/>
  <pageSetup paperSize="9" orientation="portrait"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DC62C2CC765424EB9ED166AE55D50E8" ma:contentTypeVersion="4" ma:contentTypeDescription="Vytvoří nový dokument" ma:contentTypeScope="" ma:versionID="fb88cbd6ebb6b0f1528818a07cec4dc2">
  <xsd:schema xmlns:xsd="http://www.w3.org/2001/XMLSchema" xmlns:xs="http://www.w3.org/2001/XMLSchema" xmlns:p="http://schemas.microsoft.com/office/2006/metadata/properties" xmlns:ns2="24b6ca24-0cdb-41cb-9e72-6e4bc698b958" xmlns:ns3="cf0e49a6-f893-49b6-a9db-8ffaa353dc89" targetNamespace="http://schemas.microsoft.com/office/2006/metadata/properties" ma:root="true" ma:fieldsID="cbed026f63cac25041a04a1b8e0d6517" ns2:_="" ns3:_="">
    <xsd:import namespace="24b6ca24-0cdb-41cb-9e72-6e4bc698b958"/>
    <xsd:import namespace="cf0e49a6-f893-49b6-a9db-8ffaa353dc8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b6ca24-0cdb-41cb-9e72-6e4bc698b95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0e49a6-f893-49b6-a9db-8ffaa353dc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F933B6-CE5A-46F4-A48E-79A55E113A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606A9A-310F-4927-8A62-F1315F2A4B8D}">
  <ds:schemaRefs>
    <ds:schemaRef ds:uri="cf0e49a6-f893-49b6-a9db-8ffaa353dc89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24b6ca24-0cdb-41cb-9e72-6e4bc698b958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FF29DFF-F60C-4884-9D5A-3990B10892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b6ca24-0cdb-41cb-9e72-6e4bc698b958"/>
    <ds:schemaRef ds:uri="cf0e49a6-f893-49b6-a9db-8ffaa353dc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Oblast A</vt:lpstr>
      <vt:lpstr>Oblast B</vt:lpstr>
      <vt:lpstr>Oblast C</vt:lpstr>
      <vt:lpstr>Oblast D</vt:lpstr>
      <vt:lpstr>Oblast E</vt:lpstr>
      <vt:lpstr>Oblast F</vt:lpstr>
      <vt:lpstr>Oblast G</vt:lpstr>
      <vt:lpstr>CELKEM PPSŘ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ver0001</cp:lastModifiedBy>
  <cp:revision/>
  <dcterms:created xsi:type="dcterms:W3CDTF">2021-07-05T19:33:37Z</dcterms:created>
  <dcterms:modified xsi:type="dcterms:W3CDTF">2021-11-26T20:21:59Z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0x0101001DC62C2CC765424EB9ED166AE55D50E8</vt:lpwstr>
  </property>
</Properties>
</file>